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ДОРОЖНЫЙ ФОНД 0409" sheetId="5" r:id="rId1"/>
  </sheets>
  <definedNames>
    <definedName name="_xlnm.Print_Area" localSheetId="0">'ДОРОЖНЫЙ ФОНД 0409'!$A$1:$T$36</definedName>
  </definedNames>
  <calcPr calcId="145621"/>
</workbook>
</file>

<file path=xl/calcChain.xml><?xml version="1.0" encoding="utf-8"?>
<calcChain xmlns="http://schemas.openxmlformats.org/spreadsheetml/2006/main">
  <c r="O29" i="5" l="1"/>
  <c r="N29" i="5"/>
  <c r="M29" i="5"/>
  <c r="O35" i="5"/>
  <c r="K35" i="5"/>
  <c r="I29" i="5"/>
  <c r="J29" i="5"/>
  <c r="K29" i="5"/>
  <c r="Q33" i="5"/>
  <c r="R33" i="5"/>
  <c r="S33" i="5"/>
  <c r="L33" i="5"/>
  <c r="H33" i="5"/>
  <c r="O19" i="5"/>
  <c r="K19" i="5"/>
  <c r="H19" i="5" s="1"/>
  <c r="P33" i="5" l="1"/>
  <c r="H29" i="5"/>
  <c r="O15" i="5"/>
  <c r="N15" i="5"/>
  <c r="M15" i="5"/>
  <c r="L16" i="5"/>
  <c r="J15" i="5"/>
  <c r="K15" i="5"/>
  <c r="I15" i="5"/>
  <c r="O18" i="5"/>
  <c r="N18" i="5"/>
  <c r="M18" i="5"/>
  <c r="J18" i="5"/>
  <c r="K18" i="5"/>
  <c r="I18" i="5"/>
  <c r="O14" i="5"/>
  <c r="N14" i="5"/>
  <c r="M14" i="5"/>
  <c r="J14" i="5"/>
  <c r="K14" i="5"/>
  <c r="I14" i="5"/>
  <c r="O10" i="5"/>
  <c r="N10" i="5"/>
  <c r="M10" i="5"/>
  <c r="J10" i="5"/>
  <c r="K10" i="5"/>
  <c r="I10" i="5"/>
  <c r="H15" i="5" l="1"/>
  <c r="L15" i="5"/>
  <c r="H30" i="5"/>
  <c r="H31" i="5"/>
  <c r="H32" i="5"/>
  <c r="H34" i="5"/>
  <c r="H26" i="5"/>
  <c r="L30" i="5"/>
  <c r="L31" i="5"/>
  <c r="L32" i="5"/>
  <c r="L34" i="5"/>
  <c r="L29" i="5"/>
  <c r="L26" i="5"/>
  <c r="S30" i="5"/>
  <c r="S31" i="5"/>
  <c r="S32" i="5"/>
  <c r="S34" i="5"/>
  <c r="R30" i="5"/>
  <c r="R31" i="5"/>
  <c r="R32" i="5"/>
  <c r="R34" i="5"/>
  <c r="Q30" i="5"/>
  <c r="Q31" i="5"/>
  <c r="Q32" i="5"/>
  <c r="Q34" i="5"/>
  <c r="S29" i="5"/>
  <c r="R29" i="5"/>
  <c r="Q29" i="5"/>
  <c r="S20" i="5"/>
  <c r="S21" i="5"/>
  <c r="S22" i="5"/>
  <c r="S23" i="5"/>
  <c r="S24" i="5"/>
  <c r="S25" i="5"/>
  <c r="S26" i="5"/>
  <c r="S27" i="5"/>
  <c r="R20" i="5"/>
  <c r="R21" i="5"/>
  <c r="R22" i="5"/>
  <c r="R23" i="5"/>
  <c r="R24" i="5"/>
  <c r="R25" i="5"/>
  <c r="R26" i="5"/>
  <c r="R27" i="5"/>
  <c r="Q20" i="5"/>
  <c r="Q21" i="5"/>
  <c r="Q22" i="5"/>
  <c r="Q23" i="5"/>
  <c r="Q24" i="5"/>
  <c r="Q25" i="5"/>
  <c r="P25" i="5" s="1"/>
  <c r="Q26" i="5"/>
  <c r="Q27" i="5"/>
  <c r="S19" i="5"/>
  <c r="R19" i="5"/>
  <c r="Q19" i="5"/>
  <c r="P27" i="5"/>
  <c r="L22" i="5"/>
  <c r="L19" i="5"/>
  <c r="L20" i="5"/>
  <c r="L21" i="5"/>
  <c r="L23" i="5"/>
  <c r="L24" i="5"/>
  <c r="L25" i="5"/>
  <c r="L27" i="5"/>
  <c r="H20" i="5"/>
  <c r="H21" i="5"/>
  <c r="H22" i="5"/>
  <c r="H23" i="5"/>
  <c r="H24" i="5"/>
  <c r="H25" i="5"/>
  <c r="H27" i="5"/>
  <c r="M35" i="5"/>
  <c r="J35" i="5"/>
  <c r="N35" i="5"/>
  <c r="I35" i="5"/>
  <c r="H17" i="5"/>
  <c r="O28" i="5"/>
  <c r="N28" i="5"/>
  <c r="M28" i="5"/>
  <c r="K28" i="5"/>
  <c r="J28" i="5"/>
  <c r="I28" i="5"/>
  <c r="S16" i="5"/>
  <c r="S18" i="5" s="1"/>
  <c r="S17" i="5"/>
  <c r="R16" i="5"/>
  <c r="R17" i="5"/>
  <c r="Q16" i="5"/>
  <c r="Q18" i="5" s="1"/>
  <c r="Q17" i="5"/>
  <c r="L17" i="5"/>
  <c r="H7" i="5"/>
  <c r="P34" i="5" l="1"/>
  <c r="P32" i="5"/>
  <c r="P31" i="5"/>
  <c r="P30" i="5"/>
  <c r="P24" i="5"/>
  <c r="P23" i="5"/>
  <c r="P22" i="5"/>
  <c r="P20" i="5"/>
  <c r="R18" i="5"/>
  <c r="P26" i="5"/>
  <c r="R28" i="5"/>
  <c r="P17" i="5"/>
  <c r="P16" i="5"/>
  <c r="S28" i="5"/>
  <c r="L28" i="5"/>
  <c r="Q28" i="5"/>
  <c r="S35" i="5"/>
  <c r="H14" i="5"/>
  <c r="P21" i="5"/>
  <c r="L18" i="5"/>
  <c r="H28" i="5"/>
  <c r="H18" i="5"/>
  <c r="L35" i="5"/>
  <c r="K36" i="5"/>
  <c r="O36" i="5"/>
  <c r="P19" i="5"/>
  <c r="R35" i="5"/>
  <c r="I36" i="5"/>
  <c r="J36" i="5"/>
  <c r="M36" i="5"/>
  <c r="P29" i="5"/>
  <c r="Q35" i="5"/>
  <c r="H35" i="5"/>
  <c r="N36" i="5"/>
  <c r="H10" i="5"/>
  <c r="L14" i="5"/>
  <c r="L10" i="5"/>
  <c r="P28" i="5" l="1"/>
  <c r="H36" i="5"/>
  <c r="L36" i="5"/>
  <c r="P35" i="5"/>
  <c r="S11" i="5"/>
  <c r="S12" i="5"/>
  <c r="S13" i="5"/>
  <c r="S15" i="5"/>
  <c r="R11" i="5"/>
  <c r="R12" i="5"/>
  <c r="R13" i="5"/>
  <c r="R15" i="5"/>
  <c r="Q11" i="5"/>
  <c r="Q12" i="5"/>
  <c r="Q13" i="5"/>
  <c r="Q15" i="5"/>
  <c r="P15" i="5" s="1"/>
  <c r="L11" i="5"/>
  <c r="L12" i="5"/>
  <c r="L13" i="5"/>
  <c r="H11" i="5"/>
  <c r="H12" i="5"/>
  <c r="H13" i="5"/>
  <c r="H16" i="5"/>
  <c r="Q14" i="5" l="1"/>
  <c r="R14" i="5"/>
  <c r="S14" i="5"/>
  <c r="P18" i="5"/>
  <c r="P13" i="5"/>
  <c r="P11" i="5"/>
  <c r="P12" i="5"/>
  <c r="S8" i="5"/>
  <c r="S9" i="5"/>
  <c r="R8" i="5"/>
  <c r="R9" i="5"/>
  <c r="Q8" i="5"/>
  <c r="Q9" i="5"/>
  <c r="S7" i="5"/>
  <c r="R7" i="5"/>
  <c r="Q7" i="5"/>
  <c r="Q10" i="5" l="1"/>
  <c r="Q36" i="5" s="1"/>
  <c r="S10" i="5"/>
  <c r="S36" i="5" s="1"/>
  <c r="R10" i="5"/>
  <c r="R36" i="5" s="1"/>
  <c r="P14" i="5"/>
  <c r="P9" i="5"/>
  <c r="P8" i="5"/>
  <c r="P7" i="5"/>
  <c r="P36" i="5" l="1"/>
  <c r="P10" i="5"/>
  <c r="H9" i="5"/>
  <c r="L9" i="5"/>
  <c r="L7" i="5"/>
  <c r="L8" i="5"/>
  <c r="H8" i="5"/>
</calcChain>
</file>

<file path=xl/sharedStrings.xml><?xml version="1.0" encoding="utf-8"?>
<sst xmlns="http://schemas.openxmlformats.org/spreadsheetml/2006/main" count="122" uniqueCount="63">
  <si>
    <t>ВСЕГО:</t>
  </si>
  <si>
    <t>Строительство сети автомобильных дорог общего пользования и искусственных сооружений на них</t>
  </si>
  <si>
    <t>Реконструкция сети автомобильных дорог общего пользования местного значения</t>
  </si>
  <si>
    <t>Капитальный ремонт и ремонт сети автомобильных дорог общего пользования и искусственных сооружений на них</t>
  </si>
  <si>
    <t>Содержание сети автомобильных дорог общего пользования и искусственных сооружений на них</t>
  </si>
  <si>
    <t>Причины неисполнения</t>
  </si>
  <si>
    <t>федеральный бюджет</t>
  </si>
  <si>
    <t>областной бюджет</t>
  </si>
  <si>
    <t>местный бюджет</t>
  </si>
  <si>
    <t xml:space="preserve"> конс. бюджет субъекта </t>
  </si>
  <si>
    <t>Единица измерения: руб.</t>
  </si>
  <si>
    <t>РегКласс</t>
  </si>
  <si>
    <t>П/П</t>
  </si>
  <si>
    <t>1.</t>
  </si>
  <si>
    <t>2.</t>
  </si>
  <si>
    <t>3.</t>
  </si>
  <si>
    <t>4.</t>
  </si>
  <si>
    <t>5.</t>
  </si>
  <si>
    <t>6.</t>
  </si>
  <si>
    <t>7.</t>
  </si>
  <si>
    <t>8.</t>
  </si>
  <si>
    <t>ДопКласс  (Код цели)</t>
  </si>
  <si>
    <t>ИТОГО:</t>
  </si>
  <si>
    <t>РзПр</t>
  </si>
  <si>
    <t>0409</t>
  </si>
  <si>
    <t>I.</t>
  </si>
  <si>
    <t>II.</t>
  </si>
  <si>
    <t>III.</t>
  </si>
  <si>
    <t>IV.</t>
  </si>
  <si>
    <t>V.</t>
  </si>
  <si>
    <t>План на  2021 год</t>
  </si>
  <si>
    <t>Фактическое исполнение за 2021 год</t>
  </si>
  <si>
    <t>Остаток неиспользованных средств на 01.01.2022</t>
  </si>
  <si>
    <t>капитальный ремонт автомобильной дороги по ул. Крупской в г. Фокино Брянской области</t>
  </si>
  <si>
    <t>ремонт автомобильной дороги от АЗС до Диспансера (в районе АЗС) в г. Фокино Брянской области</t>
  </si>
  <si>
    <t>02302S6170</t>
  </si>
  <si>
    <t>экономия по результатам торгов</t>
  </si>
  <si>
    <t>Содержание автомобильных дорог (контракт на уборку)</t>
  </si>
  <si>
    <t>Нанесение дорожной разметки</t>
  </si>
  <si>
    <t>ПСД и строительный контроль за ремонтом автомобильных дорог</t>
  </si>
  <si>
    <t>Строительный контроль за капремонтом автомобильных дорог</t>
  </si>
  <si>
    <t xml:space="preserve">ремонт въезда во двор дома 18 по улице Калинина </t>
  </si>
  <si>
    <t>0230181610</t>
  </si>
  <si>
    <t>244</t>
  </si>
  <si>
    <t>225</t>
  </si>
  <si>
    <t>243</t>
  </si>
  <si>
    <t>Ямочный ремонт</t>
  </si>
  <si>
    <t>экономия по контракту</t>
  </si>
  <si>
    <t>Разработка проекта организации дор.движения</t>
  </si>
  <si>
    <t>0220481660</t>
  </si>
  <si>
    <t>226</t>
  </si>
  <si>
    <t>310</t>
  </si>
  <si>
    <t>Дорожные знаки</t>
  </si>
  <si>
    <t>Штраф</t>
  </si>
  <si>
    <t>7000083030</t>
  </si>
  <si>
    <t>831</t>
  </si>
  <si>
    <t>296</t>
  </si>
  <si>
    <t>экономия по дорожным знакам</t>
  </si>
  <si>
    <t xml:space="preserve">Информация об исполнении дорожного фонда за 2021 год </t>
  </si>
  <si>
    <r>
      <t xml:space="preserve">Наименование объекта </t>
    </r>
    <r>
      <rPr>
        <i/>
        <sz val="12"/>
        <color theme="1"/>
        <rFont val="Times New Roman"/>
        <family val="1"/>
        <charset val="204"/>
      </rPr>
      <t>(в разрезе объектов по отраслям экономики)</t>
    </r>
  </si>
  <si>
    <r>
      <t xml:space="preserve">………… </t>
    </r>
    <r>
      <rPr>
        <i/>
        <sz val="12"/>
        <color theme="1"/>
        <rFont val="Times New Roman"/>
        <family val="1"/>
        <charset val="204"/>
      </rPr>
      <t>(прочие расходы)</t>
    </r>
  </si>
  <si>
    <t>ЦС</t>
  </si>
  <si>
    <t>ВР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</si>
</sst>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FC5D2"/>
      </top>
      <bottom style="thin">
        <color rgb="FFBFC5D2"/>
      </bottom>
      <diagonal/>
    </border>
    <border>
      <left style="medium">
        <color indexed="64"/>
      </left>
      <right style="medium">
        <color indexed="64"/>
      </right>
      <top style="thin">
        <color rgb="FFBFC5D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BFC5D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8">
    <xf numFmtId="0" fontId="0" fillId="0" borderId="0"/>
    <xf numFmtId="0" fontId="1" fillId="0" borderId="0">
      <alignment horizontal="center" wrapText="1"/>
    </xf>
    <xf numFmtId="0" fontId="1" fillId="0" borderId="0">
      <alignment horizontal="center"/>
    </xf>
    <xf numFmtId="0" fontId="2" fillId="0" borderId="0">
      <alignment horizontal="right"/>
    </xf>
    <xf numFmtId="0" fontId="2" fillId="0" borderId="20">
      <alignment horizontal="center" vertical="center" wrapText="1"/>
    </xf>
    <xf numFmtId="0" fontId="2" fillId="0" borderId="20">
      <alignment horizontal="center" vertical="center" wrapText="1"/>
    </xf>
    <xf numFmtId="0" fontId="2" fillId="0" borderId="20">
      <alignment horizontal="center" vertical="center" wrapText="1"/>
    </xf>
    <xf numFmtId="0" fontId="2" fillId="0" borderId="20">
      <alignment horizontal="center" vertical="center" wrapText="1"/>
    </xf>
    <xf numFmtId="0" fontId="2" fillId="0" borderId="20">
      <alignment horizontal="center" vertical="center" wrapText="1"/>
    </xf>
    <xf numFmtId="0" fontId="2" fillId="0" borderId="20">
      <alignment horizontal="center" vertical="center" wrapText="1"/>
    </xf>
    <xf numFmtId="0" fontId="2" fillId="0" borderId="20">
      <alignment horizontal="center" vertical="center" wrapText="1"/>
    </xf>
    <xf numFmtId="0" fontId="2" fillId="0" borderId="20">
      <alignment horizontal="center" vertical="center" wrapText="1"/>
    </xf>
    <xf numFmtId="0" fontId="2" fillId="0" borderId="20">
      <alignment horizontal="center" vertical="center" wrapText="1"/>
    </xf>
    <xf numFmtId="0" fontId="2" fillId="0" borderId="20">
      <alignment horizontal="center" vertical="center" wrapText="1"/>
    </xf>
    <xf numFmtId="0" fontId="2" fillId="0" borderId="20">
      <alignment horizontal="center" vertical="center" wrapText="1"/>
    </xf>
    <xf numFmtId="0" fontId="2" fillId="0" borderId="20">
      <alignment horizontal="center" vertical="center" wrapText="1"/>
    </xf>
    <xf numFmtId="0" fontId="2" fillId="0" borderId="20">
      <alignment horizontal="center" vertical="center" wrapText="1"/>
    </xf>
    <xf numFmtId="0" fontId="2" fillId="0" borderId="20">
      <alignment horizontal="center" vertical="center" wrapText="1"/>
    </xf>
    <xf numFmtId="0" fontId="2" fillId="0" borderId="20">
      <alignment horizontal="center" vertical="center" wrapText="1"/>
    </xf>
    <xf numFmtId="0" fontId="2" fillId="0" borderId="20">
      <alignment horizontal="center" vertical="center" wrapText="1"/>
    </xf>
    <xf numFmtId="0" fontId="2" fillId="0" borderId="20">
      <alignment horizontal="center" vertical="center" wrapText="1"/>
    </xf>
    <xf numFmtId="0" fontId="2" fillId="0" borderId="20">
      <alignment horizontal="center" vertical="center" wrapText="1"/>
    </xf>
    <xf numFmtId="0" fontId="2" fillId="0" borderId="20">
      <alignment horizontal="center" vertical="center" wrapText="1"/>
    </xf>
    <xf numFmtId="0" fontId="2" fillId="0" borderId="20">
      <alignment horizontal="center" vertical="center" wrapText="1"/>
    </xf>
    <xf numFmtId="0" fontId="2" fillId="0" borderId="20">
      <alignment horizontal="center" vertical="center" wrapText="1"/>
    </xf>
    <xf numFmtId="0" fontId="2" fillId="0" borderId="20">
      <alignment horizontal="center" vertical="center" wrapText="1"/>
    </xf>
    <xf numFmtId="0" fontId="2" fillId="0" borderId="20">
      <alignment horizontal="center" vertical="center" wrapText="1"/>
    </xf>
    <xf numFmtId="0" fontId="2" fillId="0" borderId="20">
      <alignment horizontal="center" vertical="center" wrapText="1"/>
    </xf>
  </cellStyleXfs>
  <cellXfs count="123">
    <xf numFmtId="0" fontId="0" fillId="0" borderId="0" xfId="0"/>
    <xf numFmtId="0" fontId="3" fillId="0" borderId="0" xfId="0" applyFont="1"/>
    <xf numFmtId="0" fontId="3" fillId="0" borderId="29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wrapText="1"/>
    </xf>
    <xf numFmtId="4" fontId="7" fillId="2" borderId="0" xfId="0" applyNumberFormat="1" applyFont="1" applyFill="1" applyBorder="1" applyAlignment="1">
      <alignment wrapText="1"/>
    </xf>
    <xf numFmtId="0" fontId="3" fillId="2" borderId="0" xfId="0" applyFont="1" applyFill="1" applyBorder="1"/>
    <xf numFmtId="0" fontId="3" fillId="2" borderId="0" xfId="0" applyFont="1" applyFill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2" borderId="0" xfId="0" applyFont="1" applyFill="1" applyAlignment="1">
      <alignment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44" xfId="0" applyFont="1" applyBorder="1" applyAlignment="1">
      <alignment horizontal="center" vertical="top" wrapText="1"/>
    </xf>
    <xf numFmtId="0" fontId="10" fillId="0" borderId="38" xfId="7" applyNumberFormat="1" applyFont="1" applyBorder="1" applyAlignment="1" applyProtection="1">
      <alignment horizontal="center" vertical="top" wrapText="1"/>
    </xf>
    <xf numFmtId="0" fontId="10" fillId="0" borderId="25" xfId="8" applyNumberFormat="1" applyFont="1" applyBorder="1" applyAlignment="1" applyProtection="1">
      <alignment horizontal="center" vertical="top" wrapText="1"/>
    </xf>
    <xf numFmtId="0" fontId="10" fillId="0" borderId="25" xfId="10" applyNumberFormat="1" applyFont="1" applyBorder="1" applyAlignment="1" applyProtection="1">
      <alignment horizontal="center" vertical="top" wrapText="1"/>
    </xf>
    <xf numFmtId="0" fontId="10" fillId="0" borderId="26" xfId="11" applyNumberFormat="1" applyFont="1" applyBorder="1" applyAlignment="1" applyProtection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2" borderId="41" xfId="0" applyFont="1" applyFill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10" fillId="0" borderId="39" xfId="7" applyFont="1" applyBorder="1" applyAlignment="1">
      <alignment horizontal="center" vertical="top" wrapText="1"/>
    </xf>
    <xf numFmtId="0" fontId="10" fillId="0" borderId="27" xfId="8" applyFont="1" applyBorder="1" applyAlignment="1">
      <alignment horizontal="center" vertical="top" wrapText="1"/>
    </xf>
    <xf numFmtId="0" fontId="10" fillId="0" borderId="27" xfId="10" applyFont="1" applyBorder="1" applyAlignment="1">
      <alignment horizontal="center" vertical="top" wrapText="1"/>
    </xf>
    <xf numFmtId="0" fontId="10" fillId="0" borderId="10" xfId="11" applyFont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27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3" fillId="0" borderId="22" xfId="7" applyFont="1" applyBorder="1" applyAlignment="1">
      <alignment horizontal="center" vertical="top" wrapText="1"/>
    </xf>
    <xf numFmtId="0" fontId="13" fillId="0" borderId="22" xfId="8" applyFont="1" applyBorder="1" applyAlignment="1">
      <alignment horizontal="center" vertical="top" wrapText="1"/>
    </xf>
    <xf numFmtId="0" fontId="13" fillId="0" borderId="22" xfId="10" applyFont="1" applyBorder="1" applyAlignment="1">
      <alignment horizontal="center" vertical="top" wrapText="1"/>
    </xf>
    <xf numFmtId="0" fontId="13" fillId="0" borderId="13" xfId="11" applyFont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top" wrapText="1"/>
    </xf>
    <xf numFmtId="0" fontId="12" fillId="2" borderId="22" xfId="0" applyFont="1" applyFill="1" applyBorder="1" applyAlignment="1">
      <alignment horizontal="center" vertical="top" wrapText="1"/>
    </xf>
    <xf numFmtId="0" fontId="12" fillId="2" borderId="13" xfId="0" applyFont="1" applyFill="1" applyBorder="1" applyAlignment="1">
      <alignment horizontal="center" vertical="top" wrapText="1"/>
    </xf>
    <xf numFmtId="0" fontId="12" fillId="0" borderId="46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4" fillId="3" borderId="28" xfId="0" applyFont="1" applyFill="1" applyBorder="1" applyAlignment="1">
      <alignment horizontal="center" vertical="top"/>
    </xf>
    <xf numFmtId="0" fontId="4" fillId="3" borderId="17" xfId="0" applyFont="1" applyFill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4" fillId="3" borderId="14" xfId="0" applyFont="1" applyFill="1" applyBorder="1" applyAlignment="1">
      <alignment horizontal="center" vertical="top"/>
    </xf>
    <xf numFmtId="0" fontId="4" fillId="3" borderId="15" xfId="0" applyFont="1" applyFill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/>
    </xf>
    <xf numFmtId="49" fontId="6" fillId="2" borderId="3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6" fillId="2" borderId="6" xfId="0" applyNumberFormat="1" applyFont="1" applyFill="1" applyBorder="1" applyAlignment="1">
      <alignment horizontal="center" vertical="top" wrapText="1"/>
    </xf>
    <xf numFmtId="49" fontId="6" fillId="2" borderId="40" xfId="0" applyNumberFormat="1" applyFont="1" applyFill="1" applyBorder="1" applyAlignment="1">
      <alignment horizontal="center" vertical="top" wrapText="1"/>
    </xf>
    <xf numFmtId="49" fontId="6" fillId="2" borderId="21" xfId="0" applyNumberFormat="1" applyFont="1" applyFill="1" applyBorder="1" applyAlignment="1">
      <alignment horizontal="center" vertical="top" wrapText="1"/>
    </xf>
    <xf numFmtId="49" fontId="6" fillId="2" borderId="32" xfId="0" applyNumberFormat="1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4" fontId="6" fillId="2" borderId="12" xfId="0" applyNumberFormat="1" applyFont="1" applyFill="1" applyBorder="1" applyAlignment="1">
      <alignment horizontal="center" vertical="top" wrapText="1"/>
    </xf>
    <xf numFmtId="4" fontId="6" fillId="2" borderId="22" xfId="0" applyNumberFormat="1" applyFont="1" applyFill="1" applyBorder="1" applyAlignment="1">
      <alignment horizontal="center" vertical="top" wrapText="1"/>
    </xf>
    <xf numFmtId="4" fontId="6" fillId="2" borderId="13" xfId="0" applyNumberFormat="1" applyFont="1" applyFill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4" fontId="6" fillId="2" borderId="1" xfId="0" applyNumberFormat="1" applyFont="1" applyFill="1" applyBorder="1" applyAlignment="1">
      <alignment horizontal="center" vertical="top" wrapText="1"/>
    </xf>
    <xf numFmtId="4" fontId="6" fillId="2" borderId="6" xfId="0" applyNumberFormat="1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2" borderId="19" xfId="0" applyFont="1" applyFill="1" applyBorder="1" applyAlignment="1">
      <alignment horizontal="center" vertical="top" wrapText="1"/>
    </xf>
    <xf numFmtId="0" fontId="6" fillId="3" borderId="34" xfId="0" applyFont="1" applyFill="1" applyBorder="1" applyAlignment="1">
      <alignment horizontal="center" vertical="top" wrapText="1"/>
    </xf>
    <xf numFmtId="0" fontId="6" fillId="3" borderId="35" xfId="0" applyFont="1" applyFill="1" applyBorder="1" applyAlignment="1">
      <alignment horizontal="center" vertical="top" wrapText="1"/>
    </xf>
    <xf numFmtId="0" fontId="6" fillId="3" borderId="37" xfId="0" applyFont="1" applyFill="1" applyBorder="1" applyAlignment="1">
      <alignment horizontal="center" vertical="top" wrapText="1"/>
    </xf>
    <xf numFmtId="4" fontId="6" fillId="3" borderId="36" xfId="0" applyNumberFormat="1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4" fontId="6" fillId="3" borderId="23" xfId="0" applyNumberFormat="1" applyFont="1" applyFill="1" applyBorder="1" applyAlignment="1">
      <alignment horizontal="center" vertical="top" wrapText="1"/>
    </xf>
    <xf numFmtId="4" fontId="6" fillId="2" borderId="21" xfId="0" applyNumberFormat="1" applyFont="1" applyFill="1" applyBorder="1" applyAlignment="1">
      <alignment horizontal="center" vertical="top" wrapText="1"/>
    </xf>
    <xf numFmtId="4" fontId="6" fillId="2" borderId="32" xfId="0" applyNumberFormat="1" applyFont="1" applyFill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/>
    </xf>
    <xf numFmtId="0" fontId="12" fillId="0" borderId="22" xfId="0" applyFont="1" applyBorder="1" applyAlignment="1">
      <alignment horizontal="left" vertical="top" wrapText="1"/>
    </xf>
    <xf numFmtId="0" fontId="11" fillId="2" borderId="50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48" xfId="0" applyFont="1" applyFill="1" applyBorder="1" applyAlignment="1">
      <alignment horizontal="left" vertical="top" wrapText="1"/>
    </xf>
    <xf numFmtId="0" fontId="11" fillId="2" borderId="49" xfId="0" applyFont="1" applyFill="1" applyBorder="1" applyAlignment="1">
      <alignment horizontal="left" vertical="top" wrapText="1"/>
    </xf>
    <xf numFmtId="0" fontId="11" fillId="2" borderId="3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52" xfId="0" applyFont="1" applyFill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 wrapText="1"/>
    </xf>
    <xf numFmtId="0" fontId="10" fillId="0" borderId="41" xfId="6" applyNumberFormat="1" applyFont="1" applyFill="1" applyBorder="1" applyAlignment="1" applyProtection="1">
      <alignment horizontal="center" vertical="top" wrapText="1"/>
    </xf>
    <xf numFmtId="0" fontId="10" fillId="0" borderId="11" xfId="6" applyFont="1" applyFill="1" applyBorder="1" applyAlignment="1">
      <alignment horizontal="center" vertical="top" wrapText="1"/>
    </xf>
    <xf numFmtId="0" fontId="13" fillId="0" borderId="51" xfId="6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49" fontId="6" fillId="0" borderId="22" xfId="0" applyNumberFormat="1" applyFont="1" applyFill="1" applyBorder="1" applyAlignment="1">
      <alignment horizontal="center" vertical="top" wrapText="1"/>
    </xf>
    <xf numFmtId="49" fontId="6" fillId="0" borderId="45" xfId="0" applyNumberFormat="1" applyFont="1" applyFill="1" applyBorder="1" applyAlignment="1">
      <alignment horizontal="center" vertical="top" wrapText="1"/>
    </xf>
    <xf numFmtId="0" fontId="6" fillId="0" borderId="45" xfId="0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/>
    <xf numFmtId="0" fontId="3" fillId="0" borderId="0" xfId="0" applyFont="1" applyFill="1"/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top" wrapText="1"/>
    </xf>
    <xf numFmtId="4" fontId="6" fillId="0" borderId="36" xfId="0" applyNumberFormat="1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4" fontId="4" fillId="0" borderId="36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/>
    </xf>
    <xf numFmtId="0" fontId="4" fillId="0" borderId="0" xfId="0" applyFont="1" applyFill="1"/>
  </cellXfs>
  <cellStyles count="28">
    <cellStyle name="xl22" xfId="4"/>
    <cellStyle name="xl25" xfId="5"/>
    <cellStyle name="xl27" xfId="6"/>
    <cellStyle name="xl28" xfId="7"/>
    <cellStyle name="xl29" xfId="8"/>
    <cellStyle name="xl30" xfId="9"/>
    <cellStyle name="xl31" xfId="10"/>
    <cellStyle name="xl32" xfId="11"/>
    <cellStyle name="xl34" xfId="12"/>
    <cellStyle name="xl35" xfId="13"/>
    <cellStyle name="xl36" xfId="14"/>
    <cellStyle name="xl37" xfId="15"/>
    <cellStyle name="xl39" xfId="16"/>
    <cellStyle name="xl43" xfId="17"/>
    <cellStyle name="xl44" xfId="18"/>
    <cellStyle name="xl45" xfId="19"/>
    <cellStyle name="xl46" xfId="20"/>
    <cellStyle name="xl47" xfId="21"/>
    <cellStyle name="xl48" xfId="22"/>
    <cellStyle name="xl49" xfId="23"/>
    <cellStyle name="xl50" xfId="24"/>
    <cellStyle name="xl51" xfId="25"/>
    <cellStyle name="xl52" xfId="26"/>
    <cellStyle name="xl53" xfId="27"/>
    <cellStyle name="xl57" xfId="1"/>
    <cellStyle name="xl58" xfId="2"/>
    <cellStyle name="xl59" xfId="3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83"/>
  <sheetViews>
    <sheetView tabSelected="1" view="pageBreakPreview" zoomScale="60" zoomScaleNormal="68" workbookViewId="0">
      <pane ySplit="6" topLeftCell="A7" activePane="bottomLeft" state="frozen"/>
      <selection pane="bottomLeft" activeCell="B2" sqref="B2:S2"/>
    </sheetView>
  </sheetViews>
  <sheetFormatPr defaultRowHeight="15" x14ac:dyDescent="0.25"/>
  <cols>
    <col min="1" max="1" width="5.7109375" style="1" customWidth="1"/>
    <col min="2" max="2" width="47.140625" style="95" customWidth="1"/>
    <col min="3" max="3" width="6.85546875" style="109" customWidth="1"/>
    <col min="4" max="4" width="14.85546875" style="9" customWidth="1"/>
    <col min="5" max="5" width="7.42578125" style="9" customWidth="1"/>
    <col min="6" max="6" width="10.42578125" style="9" customWidth="1"/>
    <col min="7" max="7" width="11.85546875" style="9" customWidth="1"/>
    <col min="8" max="8" width="19.140625" style="12" customWidth="1"/>
    <col min="9" max="9" width="14.85546875" style="12" customWidth="1"/>
    <col min="10" max="10" width="15.42578125" style="3" customWidth="1"/>
    <col min="11" max="11" width="16" style="3" customWidth="1"/>
    <col min="12" max="12" width="17.85546875" style="3" customWidth="1"/>
    <col min="13" max="13" width="14.85546875" style="3" bestFit="1" customWidth="1"/>
    <col min="14" max="14" width="15.28515625" style="3" customWidth="1"/>
    <col min="15" max="15" width="18.42578125" style="3" bestFit="1" customWidth="1"/>
    <col min="16" max="16" width="14" style="3" customWidth="1"/>
    <col min="17" max="17" width="14.85546875" style="3" bestFit="1" customWidth="1"/>
    <col min="18" max="18" width="14.7109375" style="3" customWidth="1"/>
    <col min="19" max="19" width="17.28515625" style="3" customWidth="1"/>
    <col min="20" max="20" width="17.140625" style="1" customWidth="1"/>
    <col min="21" max="16384" width="9.140625" style="1"/>
  </cols>
  <sheetData>
    <row r="2" spans="1:20" ht="30.6" customHeight="1" x14ac:dyDescent="0.25">
      <c r="B2" s="13" t="s">
        <v>58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20" ht="15.75" customHeight="1" thickBot="1" x14ac:dyDescent="0.3">
      <c r="B3" s="2" t="s">
        <v>10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33" customFormat="1" ht="32.450000000000003" customHeight="1" x14ac:dyDescent="0.25">
      <c r="A4" s="15" t="s">
        <v>12</v>
      </c>
      <c r="B4" s="96" t="s">
        <v>59</v>
      </c>
      <c r="C4" s="98" t="s">
        <v>23</v>
      </c>
      <c r="D4" s="16" t="s">
        <v>61</v>
      </c>
      <c r="E4" s="17" t="s">
        <v>62</v>
      </c>
      <c r="F4" s="18" t="s">
        <v>21</v>
      </c>
      <c r="G4" s="19" t="s">
        <v>11</v>
      </c>
      <c r="H4" s="20" t="s">
        <v>30</v>
      </c>
      <c r="I4" s="21"/>
      <c r="J4" s="21"/>
      <c r="K4" s="22"/>
      <c r="L4" s="20" t="s">
        <v>31</v>
      </c>
      <c r="M4" s="21"/>
      <c r="N4" s="21"/>
      <c r="O4" s="22"/>
      <c r="P4" s="20" t="s">
        <v>32</v>
      </c>
      <c r="Q4" s="21"/>
      <c r="R4" s="21"/>
      <c r="S4" s="22"/>
      <c r="T4" s="23" t="s">
        <v>5</v>
      </c>
    </row>
    <row r="5" spans="1:20" s="33" customFormat="1" ht="55.5" customHeight="1" thickBot="1" x14ac:dyDescent="0.3">
      <c r="A5" s="24"/>
      <c r="B5" s="97"/>
      <c r="C5" s="99"/>
      <c r="D5" s="25"/>
      <c r="E5" s="26"/>
      <c r="F5" s="27"/>
      <c r="G5" s="28"/>
      <c r="H5" s="29" t="s">
        <v>9</v>
      </c>
      <c r="I5" s="30" t="s">
        <v>6</v>
      </c>
      <c r="J5" s="30" t="s">
        <v>7</v>
      </c>
      <c r="K5" s="31" t="s">
        <v>8</v>
      </c>
      <c r="L5" s="29" t="s">
        <v>9</v>
      </c>
      <c r="M5" s="30" t="s">
        <v>6</v>
      </c>
      <c r="N5" s="30" t="s">
        <v>7</v>
      </c>
      <c r="O5" s="31" t="s">
        <v>8</v>
      </c>
      <c r="P5" s="29" t="s">
        <v>9</v>
      </c>
      <c r="Q5" s="30" t="s">
        <v>6</v>
      </c>
      <c r="R5" s="30" t="s">
        <v>7</v>
      </c>
      <c r="S5" s="31" t="s">
        <v>8</v>
      </c>
      <c r="T5" s="32"/>
    </row>
    <row r="6" spans="1:20" s="3" customFormat="1" ht="15.6" customHeight="1" thickBot="1" x14ac:dyDescent="0.3">
      <c r="A6" s="34">
        <v>1</v>
      </c>
      <c r="B6" s="85">
        <v>2</v>
      </c>
      <c r="C6" s="100">
        <v>3</v>
      </c>
      <c r="D6" s="35">
        <v>4</v>
      </c>
      <c r="E6" s="36">
        <v>5</v>
      </c>
      <c r="F6" s="37">
        <v>6</v>
      </c>
      <c r="G6" s="38">
        <v>7</v>
      </c>
      <c r="H6" s="39">
        <v>8</v>
      </c>
      <c r="I6" s="40">
        <v>9</v>
      </c>
      <c r="J6" s="40">
        <v>10</v>
      </c>
      <c r="K6" s="41">
        <v>11</v>
      </c>
      <c r="L6" s="39">
        <v>12</v>
      </c>
      <c r="M6" s="40">
        <v>13</v>
      </c>
      <c r="N6" s="40">
        <v>14</v>
      </c>
      <c r="O6" s="41">
        <v>15</v>
      </c>
      <c r="P6" s="39">
        <v>17</v>
      </c>
      <c r="Q6" s="40">
        <v>18</v>
      </c>
      <c r="R6" s="40">
        <v>19</v>
      </c>
      <c r="S6" s="41">
        <v>20</v>
      </c>
      <c r="T6" s="42">
        <v>21</v>
      </c>
    </row>
    <row r="7" spans="1:20" ht="53.25" customHeight="1" thickBot="1" x14ac:dyDescent="0.3">
      <c r="A7" s="43" t="s">
        <v>25</v>
      </c>
      <c r="B7" s="86" t="s">
        <v>1</v>
      </c>
      <c r="C7" s="101"/>
      <c r="D7" s="63"/>
      <c r="E7" s="64"/>
      <c r="F7" s="64"/>
      <c r="G7" s="65"/>
      <c r="H7" s="66">
        <f>I7+J7+K7</f>
        <v>0</v>
      </c>
      <c r="I7" s="67"/>
      <c r="J7" s="67"/>
      <c r="K7" s="68"/>
      <c r="L7" s="66">
        <f>M7+N7+O7</f>
        <v>0</v>
      </c>
      <c r="M7" s="67"/>
      <c r="N7" s="67"/>
      <c r="O7" s="68"/>
      <c r="P7" s="66">
        <f>Q7+R7+S7</f>
        <v>0</v>
      </c>
      <c r="Q7" s="67">
        <f>I7-M7</f>
        <v>0</v>
      </c>
      <c r="R7" s="67">
        <f>J7-N7</f>
        <v>0</v>
      </c>
      <c r="S7" s="68">
        <f>K7-O7</f>
        <v>0</v>
      </c>
      <c r="T7" s="69"/>
    </row>
    <row r="8" spans="1:20" ht="15.75" x14ac:dyDescent="0.25">
      <c r="A8" s="44" t="s">
        <v>13</v>
      </c>
      <c r="B8" s="87"/>
      <c r="C8" s="102" t="s">
        <v>24</v>
      </c>
      <c r="D8" s="70"/>
      <c r="E8" s="70"/>
      <c r="F8" s="70"/>
      <c r="G8" s="71"/>
      <c r="H8" s="66">
        <f t="shared" ref="H8" si="0">I8+J8+K8</f>
        <v>0</v>
      </c>
      <c r="I8" s="72"/>
      <c r="J8" s="72"/>
      <c r="K8" s="73"/>
      <c r="L8" s="66">
        <f t="shared" ref="L8" si="1">M8+N8+O8</f>
        <v>0</v>
      </c>
      <c r="M8" s="72"/>
      <c r="N8" s="72"/>
      <c r="O8" s="73"/>
      <c r="P8" s="66">
        <f t="shared" ref="P8:P17" si="2">Q8+R8+S8</f>
        <v>0</v>
      </c>
      <c r="Q8" s="67">
        <f t="shared" ref="Q8:Q17" si="3">I8-M8</f>
        <v>0</v>
      </c>
      <c r="R8" s="67">
        <f t="shared" ref="R8:R17" si="4">J8-N8</f>
        <v>0</v>
      </c>
      <c r="S8" s="68">
        <f t="shared" ref="S8:S17" si="5">K8-O8</f>
        <v>0</v>
      </c>
      <c r="T8" s="74"/>
    </row>
    <row r="9" spans="1:20" ht="16.5" thickBot="1" x14ac:dyDescent="0.3">
      <c r="A9" s="45" t="s">
        <v>14</v>
      </c>
      <c r="B9" s="88"/>
      <c r="C9" s="103" t="s">
        <v>24</v>
      </c>
      <c r="D9" s="75"/>
      <c r="E9" s="54"/>
      <c r="F9" s="54"/>
      <c r="G9" s="55"/>
      <c r="H9" s="66">
        <f>I9+J9+K9</f>
        <v>0</v>
      </c>
      <c r="I9" s="72"/>
      <c r="J9" s="72"/>
      <c r="K9" s="73"/>
      <c r="L9" s="66">
        <f t="shared" ref="L9" si="6">M9+N9+O9</f>
        <v>0</v>
      </c>
      <c r="M9" s="72"/>
      <c r="N9" s="72"/>
      <c r="O9" s="73"/>
      <c r="P9" s="66">
        <f t="shared" si="2"/>
        <v>0</v>
      </c>
      <c r="Q9" s="67">
        <f t="shared" si="3"/>
        <v>0</v>
      </c>
      <c r="R9" s="67">
        <f t="shared" si="4"/>
        <v>0</v>
      </c>
      <c r="S9" s="68">
        <f t="shared" si="5"/>
        <v>0</v>
      </c>
      <c r="T9" s="74"/>
    </row>
    <row r="10" spans="1:20" ht="16.5" thickBot="1" x14ac:dyDescent="0.3">
      <c r="A10" s="46" t="s">
        <v>22</v>
      </c>
      <c r="B10" s="47"/>
      <c r="C10" s="48"/>
      <c r="D10" s="76"/>
      <c r="E10" s="77"/>
      <c r="F10" s="77"/>
      <c r="G10" s="78"/>
      <c r="H10" s="79">
        <f>I10+J10+K10</f>
        <v>0</v>
      </c>
      <c r="I10" s="79">
        <f>I8+I9</f>
        <v>0</v>
      </c>
      <c r="J10" s="79">
        <f t="shared" ref="J10:K10" si="7">J8+J9</f>
        <v>0</v>
      </c>
      <c r="K10" s="79">
        <f t="shared" si="7"/>
        <v>0</v>
      </c>
      <c r="L10" s="79">
        <f>M10+N10+O10</f>
        <v>0</v>
      </c>
      <c r="M10" s="79">
        <f>M8+M9</f>
        <v>0</v>
      </c>
      <c r="N10" s="79">
        <f t="shared" ref="N10" si="8">N8+N9</f>
        <v>0</v>
      </c>
      <c r="O10" s="79">
        <f t="shared" ref="O10" si="9">O8+O9</f>
        <v>0</v>
      </c>
      <c r="P10" s="79">
        <f>Q10+R10+S10</f>
        <v>0</v>
      </c>
      <c r="Q10" s="79">
        <f>Q7+Q8+Q9</f>
        <v>0</v>
      </c>
      <c r="R10" s="79">
        <f t="shared" ref="R10:S10" si="10">R7+R8+R9</f>
        <v>0</v>
      </c>
      <c r="S10" s="79">
        <f t="shared" si="10"/>
        <v>0</v>
      </c>
      <c r="T10" s="79">
        <v>0</v>
      </c>
    </row>
    <row r="11" spans="1:20" ht="35.25" customHeight="1" thickBot="1" x14ac:dyDescent="0.3">
      <c r="A11" s="44" t="s">
        <v>26</v>
      </c>
      <c r="B11" s="86" t="s">
        <v>2</v>
      </c>
      <c r="C11" s="101"/>
      <c r="D11" s="63"/>
      <c r="E11" s="64"/>
      <c r="F11" s="64"/>
      <c r="G11" s="65"/>
      <c r="H11" s="66">
        <f t="shared" ref="H11:H17" si="11">I11+J11+K11</f>
        <v>0</v>
      </c>
      <c r="I11" s="67"/>
      <c r="J11" s="67"/>
      <c r="K11" s="68"/>
      <c r="L11" s="66">
        <f t="shared" ref="L11:L27" si="12">M11+N11+O11</f>
        <v>0</v>
      </c>
      <c r="M11" s="67"/>
      <c r="N11" s="67"/>
      <c r="O11" s="68"/>
      <c r="P11" s="66">
        <f t="shared" si="2"/>
        <v>0</v>
      </c>
      <c r="Q11" s="67">
        <f t="shared" si="3"/>
        <v>0</v>
      </c>
      <c r="R11" s="67">
        <f t="shared" si="4"/>
        <v>0</v>
      </c>
      <c r="S11" s="68">
        <f t="shared" si="5"/>
        <v>0</v>
      </c>
      <c r="T11" s="69"/>
    </row>
    <row r="12" spans="1:20" ht="15.75" x14ac:dyDescent="0.25">
      <c r="A12" s="45" t="s">
        <v>13</v>
      </c>
      <c r="B12" s="88"/>
      <c r="C12" s="104" t="s">
        <v>24</v>
      </c>
      <c r="D12" s="53"/>
      <c r="E12" s="54"/>
      <c r="F12" s="54"/>
      <c r="G12" s="55"/>
      <c r="H12" s="66">
        <f t="shared" si="11"/>
        <v>0</v>
      </c>
      <c r="I12" s="72"/>
      <c r="J12" s="72"/>
      <c r="K12" s="73"/>
      <c r="L12" s="66">
        <f t="shared" si="12"/>
        <v>0</v>
      </c>
      <c r="M12" s="72"/>
      <c r="N12" s="72"/>
      <c r="O12" s="73"/>
      <c r="P12" s="66">
        <f t="shared" si="2"/>
        <v>0</v>
      </c>
      <c r="Q12" s="67">
        <f t="shared" si="3"/>
        <v>0</v>
      </c>
      <c r="R12" s="67">
        <f t="shared" si="4"/>
        <v>0</v>
      </c>
      <c r="S12" s="68">
        <f t="shared" si="5"/>
        <v>0</v>
      </c>
      <c r="T12" s="74"/>
    </row>
    <row r="13" spans="1:20" ht="18" customHeight="1" thickBot="1" x14ac:dyDescent="0.3">
      <c r="A13" s="49" t="s">
        <v>14</v>
      </c>
      <c r="B13" s="89"/>
      <c r="C13" s="105" t="s">
        <v>24</v>
      </c>
      <c r="D13" s="53"/>
      <c r="E13" s="54"/>
      <c r="F13" s="54"/>
      <c r="G13" s="55"/>
      <c r="H13" s="66">
        <f t="shared" si="11"/>
        <v>0</v>
      </c>
      <c r="I13" s="72"/>
      <c r="J13" s="72"/>
      <c r="K13" s="73"/>
      <c r="L13" s="66">
        <f t="shared" si="12"/>
        <v>0</v>
      </c>
      <c r="M13" s="72"/>
      <c r="N13" s="72"/>
      <c r="O13" s="73"/>
      <c r="P13" s="66">
        <f t="shared" si="2"/>
        <v>0</v>
      </c>
      <c r="Q13" s="67">
        <f t="shared" si="3"/>
        <v>0</v>
      </c>
      <c r="R13" s="67">
        <f t="shared" si="4"/>
        <v>0</v>
      </c>
      <c r="S13" s="68">
        <f t="shared" si="5"/>
        <v>0</v>
      </c>
      <c r="T13" s="74"/>
    </row>
    <row r="14" spans="1:20" ht="16.5" thickBot="1" x14ac:dyDescent="0.3">
      <c r="A14" s="50" t="s">
        <v>22</v>
      </c>
      <c r="B14" s="51"/>
      <c r="C14" s="52"/>
      <c r="D14" s="76"/>
      <c r="E14" s="77"/>
      <c r="F14" s="77"/>
      <c r="G14" s="78"/>
      <c r="H14" s="79">
        <f>I14+J14+K14</f>
        <v>0</v>
      </c>
      <c r="I14" s="79">
        <f>I11+I12+I13</f>
        <v>0</v>
      </c>
      <c r="J14" s="79">
        <f t="shared" ref="J14:K14" si="13">J11+J12+J13</f>
        <v>0</v>
      </c>
      <c r="K14" s="79">
        <f t="shared" si="13"/>
        <v>0</v>
      </c>
      <c r="L14" s="79">
        <f>M14+N14+O14</f>
        <v>0</v>
      </c>
      <c r="M14" s="79">
        <f>M11+M12+M13</f>
        <v>0</v>
      </c>
      <c r="N14" s="79">
        <f t="shared" ref="N14" si="14">N11+N12+N13</f>
        <v>0</v>
      </c>
      <c r="O14" s="79">
        <f t="shared" ref="O14" si="15">O11+O12+O13</f>
        <v>0</v>
      </c>
      <c r="P14" s="79">
        <f>Q14+R14+S14</f>
        <v>0</v>
      </c>
      <c r="Q14" s="79">
        <f>Q11+Q12+Q13</f>
        <v>0</v>
      </c>
      <c r="R14" s="79">
        <f t="shared" ref="R14" si="16">R11+R12+R13</f>
        <v>0</v>
      </c>
      <c r="S14" s="79">
        <f t="shared" ref="S14" si="17">S11+S12+S13</f>
        <v>0</v>
      </c>
      <c r="T14" s="79">
        <v>0</v>
      </c>
    </row>
    <row r="15" spans="1:20" ht="51.75" customHeight="1" thickBot="1" x14ac:dyDescent="0.3">
      <c r="A15" s="44" t="s">
        <v>27</v>
      </c>
      <c r="B15" s="90" t="s">
        <v>3</v>
      </c>
      <c r="C15" s="101"/>
      <c r="D15" s="63"/>
      <c r="E15" s="64"/>
      <c r="F15" s="64"/>
      <c r="G15" s="65"/>
      <c r="H15" s="66">
        <f>I15+J15+K15</f>
        <v>7451907.5300000003</v>
      </c>
      <c r="I15" s="67">
        <f>I16+I17</f>
        <v>0</v>
      </c>
      <c r="J15" s="67">
        <f t="shared" ref="J15:K15" si="18">J16+J17</f>
        <v>6930274</v>
      </c>
      <c r="K15" s="67">
        <f t="shared" si="18"/>
        <v>521633.53</v>
      </c>
      <c r="L15" s="66">
        <f>M15+N15+O15</f>
        <v>7420080</v>
      </c>
      <c r="M15" s="67">
        <f>M16+M17</f>
        <v>0</v>
      </c>
      <c r="N15" s="67">
        <f t="shared" ref="N15" si="19">N16+N17</f>
        <v>6900674.3899999997</v>
      </c>
      <c r="O15" s="67">
        <f t="shared" ref="O15" si="20">O16+O17</f>
        <v>519405.61</v>
      </c>
      <c r="P15" s="66">
        <f t="shared" si="2"/>
        <v>31827.530000000377</v>
      </c>
      <c r="Q15" s="67">
        <f t="shared" si="3"/>
        <v>0</v>
      </c>
      <c r="R15" s="67">
        <f t="shared" si="4"/>
        <v>29599.610000000335</v>
      </c>
      <c r="S15" s="68">
        <f t="shared" si="5"/>
        <v>2227.9200000000419</v>
      </c>
      <c r="T15" s="69"/>
    </row>
    <row r="16" spans="1:20" ht="48" customHeight="1" x14ac:dyDescent="0.25">
      <c r="A16" s="49" t="s">
        <v>13</v>
      </c>
      <c r="B16" s="88" t="s">
        <v>33</v>
      </c>
      <c r="C16" s="104" t="s">
        <v>24</v>
      </c>
      <c r="D16" s="53" t="s">
        <v>35</v>
      </c>
      <c r="E16" s="54">
        <v>243</v>
      </c>
      <c r="F16" s="54">
        <v>8819</v>
      </c>
      <c r="G16" s="55">
        <v>225</v>
      </c>
      <c r="H16" s="66">
        <f t="shared" si="11"/>
        <v>5936317</v>
      </c>
      <c r="I16" s="72">
        <v>0</v>
      </c>
      <c r="J16" s="72">
        <v>5520774.8099999996</v>
      </c>
      <c r="K16" s="73">
        <v>415542.19</v>
      </c>
      <c r="L16" s="66">
        <f t="shared" si="12"/>
        <v>5936317</v>
      </c>
      <c r="M16" s="72">
        <v>0</v>
      </c>
      <c r="N16" s="72">
        <v>5520774.8099999996</v>
      </c>
      <c r="O16" s="73">
        <v>415542.19</v>
      </c>
      <c r="P16" s="66">
        <f t="shared" si="2"/>
        <v>0</v>
      </c>
      <c r="Q16" s="67">
        <f t="shared" si="3"/>
        <v>0</v>
      </c>
      <c r="R16" s="67">
        <f t="shared" si="4"/>
        <v>0</v>
      </c>
      <c r="S16" s="68">
        <f t="shared" si="5"/>
        <v>0</v>
      </c>
      <c r="T16" s="74"/>
    </row>
    <row r="17" spans="1:20" ht="53.25" customHeight="1" thickBot="1" x14ac:dyDescent="0.3">
      <c r="A17" s="49" t="s">
        <v>14</v>
      </c>
      <c r="B17" s="89" t="s">
        <v>34</v>
      </c>
      <c r="C17" s="105" t="s">
        <v>24</v>
      </c>
      <c r="D17" s="53" t="s">
        <v>35</v>
      </c>
      <c r="E17" s="54">
        <v>244</v>
      </c>
      <c r="F17" s="54">
        <v>8819</v>
      </c>
      <c r="G17" s="55">
        <v>225</v>
      </c>
      <c r="H17" s="66">
        <f t="shared" si="11"/>
        <v>1515590.53</v>
      </c>
      <c r="I17" s="72">
        <v>0</v>
      </c>
      <c r="J17" s="72">
        <v>1409499.19</v>
      </c>
      <c r="K17" s="73">
        <v>106091.34</v>
      </c>
      <c r="L17" s="66">
        <f t="shared" si="12"/>
        <v>1483763</v>
      </c>
      <c r="M17" s="72">
        <v>0</v>
      </c>
      <c r="N17" s="72">
        <v>1379899.58</v>
      </c>
      <c r="O17" s="73">
        <v>103863.42</v>
      </c>
      <c r="P17" s="66">
        <f t="shared" si="2"/>
        <v>31827.529999999868</v>
      </c>
      <c r="Q17" s="67">
        <f t="shared" si="3"/>
        <v>0</v>
      </c>
      <c r="R17" s="67">
        <f t="shared" si="4"/>
        <v>29599.60999999987</v>
      </c>
      <c r="S17" s="68">
        <f t="shared" si="5"/>
        <v>2227.9199999999983</v>
      </c>
      <c r="T17" s="80" t="s">
        <v>36</v>
      </c>
    </row>
    <row r="18" spans="1:20" ht="23.25" customHeight="1" thickBot="1" x14ac:dyDescent="0.3">
      <c r="A18" s="50" t="s">
        <v>22</v>
      </c>
      <c r="B18" s="51"/>
      <c r="C18" s="52"/>
      <c r="D18" s="76"/>
      <c r="E18" s="77"/>
      <c r="F18" s="77"/>
      <c r="G18" s="78"/>
      <c r="H18" s="79">
        <f>I18+J18+K18</f>
        <v>7451907.5300000003</v>
      </c>
      <c r="I18" s="79">
        <f>I16+I17</f>
        <v>0</v>
      </c>
      <c r="J18" s="79">
        <f t="shared" ref="J18:K18" si="21">J16+J17</f>
        <v>6930274</v>
      </c>
      <c r="K18" s="79">
        <f t="shared" si="21"/>
        <v>521633.53</v>
      </c>
      <c r="L18" s="79">
        <f>M18+N18+O18</f>
        <v>7420080</v>
      </c>
      <c r="M18" s="79">
        <f>M16+M17</f>
        <v>0</v>
      </c>
      <c r="N18" s="79">
        <f t="shared" ref="N18" si="22">N16+N17</f>
        <v>6900674.3899999997</v>
      </c>
      <c r="O18" s="79">
        <f t="shared" ref="O18" si="23">O16+O17</f>
        <v>519405.61</v>
      </c>
      <c r="P18" s="79">
        <f>Q18+R18+S18</f>
        <v>31827.529999999868</v>
      </c>
      <c r="Q18" s="79">
        <f>Q16+Q17</f>
        <v>0</v>
      </c>
      <c r="R18" s="79">
        <f t="shared" ref="R18" si="24">R16+R17</f>
        <v>29599.60999999987</v>
      </c>
      <c r="S18" s="79">
        <f t="shared" ref="S18" si="25">S16+S17</f>
        <v>2227.9199999999983</v>
      </c>
      <c r="T18" s="81">
        <v>0</v>
      </c>
    </row>
    <row r="19" spans="1:20" ht="50.25" customHeight="1" thickBot="1" x14ac:dyDescent="0.3">
      <c r="A19" s="56" t="s">
        <v>28</v>
      </c>
      <c r="B19" s="91" t="s">
        <v>4</v>
      </c>
      <c r="C19" s="101"/>
      <c r="D19" s="63"/>
      <c r="E19" s="64"/>
      <c r="F19" s="64"/>
      <c r="G19" s="65"/>
      <c r="H19" s="66">
        <f>I19+J19+K19</f>
        <v>3696403</v>
      </c>
      <c r="I19" s="67">
        <v>0</v>
      </c>
      <c r="J19" s="67">
        <v>0</v>
      </c>
      <c r="K19" s="68">
        <f>K20+K21+K22+K23+K24</f>
        <v>3696403</v>
      </c>
      <c r="L19" s="66">
        <f>M19+N19+O19</f>
        <v>3651202.7</v>
      </c>
      <c r="M19" s="67">
        <v>0</v>
      </c>
      <c r="N19" s="67">
        <v>0</v>
      </c>
      <c r="O19" s="68">
        <f>O20+O21+O22+O23+O24</f>
        <v>3651202.7</v>
      </c>
      <c r="P19" s="66">
        <f>Q19+R19+S19</f>
        <v>45200.299999999814</v>
      </c>
      <c r="Q19" s="67">
        <f>I19-M19</f>
        <v>0</v>
      </c>
      <c r="R19" s="67">
        <f>J19-N19</f>
        <v>0</v>
      </c>
      <c r="S19" s="68">
        <f>K19-O19</f>
        <v>45200.299999999814</v>
      </c>
      <c r="T19" s="69"/>
    </row>
    <row r="20" spans="1:20" ht="33.75" customHeight="1" x14ac:dyDescent="0.25">
      <c r="A20" s="49" t="s">
        <v>13</v>
      </c>
      <c r="B20" s="89" t="s">
        <v>37</v>
      </c>
      <c r="C20" s="104" t="s">
        <v>24</v>
      </c>
      <c r="D20" s="57" t="s">
        <v>42</v>
      </c>
      <c r="E20" s="58" t="s">
        <v>43</v>
      </c>
      <c r="F20" s="58"/>
      <c r="G20" s="59" t="s">
        <v>44</v>
      </c>
      <c r="H20" s="66">
        <f t="shared" ref="H20:H27" si="26">I20+J20+K20</f>
        <v>2710050</v>
      </c>
      <c r="I20" s="72">
        <v>0</v>
      </c>
      <c r="J20" s="72">
        <v>0</v>
      </c>
      <c r="K20" s="73">
        <v>2710050</v>
      </c>
      <c r="L20" s="66">
        <f t="shared" si="12"/>
        <v>2709849.7</v>
      </c>
      <c r="M20" s="72">
        <v>0</v>
      </c>
      <c r="N20" s="72">
        <v>0</v>
      </c>
      <c r="O20" s="73">
        <v>2709849.7</v>
      </c>
      <c r="P20" s="66">
        <f>Q20+R20+S20</f>
        <v>200.29999999981374</v>
      </c>
      <c r="Q20" s="67">
        <f t="shared" ref="Q20:Q27" si="27">I20-M20</f>
        <v>0</v>
      </c>
      <c r="R20" s="67">
        <f t="shared" ref="R20:R27" si="28">J20-N20</f>
        <v>0</v>
      </c>
      <c r="S20" s="68">
        <f t="shared" ref="S20:S27" si="29">K20-O20</f>
        <v>200.29999999981374</v>
      </c>
      <c r="T20" s="74"/>
    </row>
    <row r="21" spans="1:20" ht="17.25" customHeight="1" x14ac:dyDescent="0.25">
      <c r="A21" s="49" t="s">
        <v>14</v>
      </c>
      <c r="B21" s="89" t="s">
        <v>46</v>
      </c>
      <c r="C21" s="105" t="s">
        <v>24</v>
      </c>
      <c r="D21" s="57" t="s">
        <v>42</v>
      </c>
      <c r="E21" s="58" t="s">
        <v>43</v>
      </c>
      <c r="F21" s="58"/>
      <c r="G21" s="59" t="s">
        <v>44</v>
      </c>
      <c r="H21" s="66">
        <f t="shared" si="26"/>
        <v>601403</v>
      </c>
      <c r="I21" s="72">
        <v>0</v>
      </c>
      <c r="J21" s="72">
        <v>0</v>
      </c>
      <c r="K21" s="73">
        <v>601403</v>
      </c>
      <c r="L21" s="66">
        <f t="shared" si="12"/>
        <v>601403</v>
      </c>
      <c r="M21" s="72">
        <v>0</v>
      </c>
      <c r="N21" s="72">
        <v>0</v>
      </c>
      <c r="O21" s="73">
        <v>601403</v>
      </c>
      <c r="P21" s="66">
        <f t="shared" ref="P21:P27" si="30">Q21+R21+S21</f>
        <v>0</v>
      </c>
      <c r="Q21" s="67">
        <f t="shared" si="27"/>
        <v>0</v>
      </c>
      <c r="R21" s="67">
        <f t="shared" si="28"/>
        <v>0</v>
      </c>
      <c r="S21" s="68">
        <f t="shared" si="29"/>
        <v>0</v>
      </c>
      <c r="T21" s="74"/>
    </row>
    <row r="22" spans="1:20" ht="36.75" customHeight="1" x14ac:dyDescent="0.25">
      <c r="A22" s="49" t="s">
        <v>15</v>
      </c>
      <c r="B22" s="89" t="s">
        <v>39</v>
      </c>
      <c r="C22" s="106" t="s">
        <v>24</v>
      </c>
      <c r="D22" s="57" t="s">
        <v>42</v>
      </c>
      <c r="E22" s="58" t="s">
        <v>43</v>
      </c>
      <c r="F22" s="58"/>
      <c r="G22" s="59" t="s">
        <v>44</v>
      </c>
      <c r="H22" s="66">
        <f t="shared" si="26"/>
        <v>135000</v>
      </c>
      <c r="I22" s="72">
        <v>0</v>
      </c>
      <c r="J22" s="72">
        <v>0</v>
      </c>
      <c r="K22" s="73">
        <v>135000</v>
      </c>
      <c r="L22" s="66">
        <f>M22+N22+O22</f>
        <v>90000</v>
      </c>
      <c r="M22" s="72">
        <v>0</v>
      </c>
      <c r="N22" s="72">
        <v>0</v>
      </c>
      <c r="O22" s="73">
        <v>90000</v>
      </c>
      <c r="P22" s="66">
        <f t="shared" si="30"/>
        <v>45000</v>
      </c>
      <c r="Q22" s="67">
        <f t="shared" si="27"/>
        <v>0</v>
      </c>
      <c r="R22" s="67">
        <f t="shared" si="28"/>
        <v>0</v>
      </c>
      <c r="S22" s="68">
        <f t="shared" si="29"/>
        <v>45000</v>
      </c>
      <c r="T22" s="80" t="s">
        <v>47</v>
      </c>
    </row>
    <row r="23" spans="1:20" ht="33" customHeight="1" x14ac:dyDescent="0.25">
      <c r="A23" s="49" t="s">
        <v>16</v>
      </c>
      <c r="B23" s="89" t="s">
        <v>40</v>
      </c>
      <c r="C23" s="106" t="s">
        <v>24</v>
      </c>
      <c r="D23" s="57" t="s">
        <v>42</v>
      </c>
      <c r="E23" s="58" t="s">
        <v>45</v>
      </c>
      <c r="F23" s="58"/>
      <c r="G23" s="59" t="s">
        <v>44</v>
      </c>
      <c r="H23" s="66">
        <f t="shared" si="26"/>
        <v>50000</v>
      </c>
      <c r="I23" s="72">
        <v>0</v>
      </c>
      <c r="J23" s="72">
        <v>0</v>
      </c>
      <c r="K23" s="73">
        <v>50000</v>
      </c>
      <c r="L23" s="66">
        <f t="shared" si="12"/>
        <v>50000</v>
      </c>
      <c r="M23" s="72">
        <v>0</v>
      </c>
      <c r="N23" s="72">
        <v>0</v>
      </c>
      <c r="O23" s="73">
        <v>50000</v>
      </c>
      <c r="P23" s="66">
        <f t="shared" si="30"/>
        <v>0</v>
      </c>
      <c r="Q23" s="67">
        <f t="shared" si="27"/>
        <v>0</v>
      </c>
      <c r="R23" s="67">
        <f t="shared" si="28"/>
        <v>0</v>
      </c>
      <c r="S23" s="68">
        <f t="shared" si="29"/>
        <v>0</v>
      </c>
      <c r="T23" s="74"/>
    </row>
    <row r="24" spans="1:20" ht="35.25" customHeight="1" thickBot="1" x14ac:dyDescent="0.3">
      <c r="A24" s="49" t="s">
        <v>17</v>
      </c>
      <c r="B24" s="89" t="s">
        <v>41</v>
      </c>
      <c r="C24" s="106" t="s">
        <v>24</v>
      </c>
      <c r="D24" s="57" t="s">
        <v>42</v>
      </c>
      <c r="E24" s="58" t="s">
        <v>43</v>
      </c>
      <c r="F24" s="58"/>
      <c r="G24" s="59" t="s">
        <v>44</v>
      </c>
      <c r="H24" s="66">
        <f t="shared" si="26"/>
        <v>199950</v>
      </c>
      <c r="I24" s="72">
        <v>0</v>
      </c>
      <c r="J24" s="72">
        <v>0</v>
      </c>
      <c r="K24" s="73">
        <v>199950</v>
      </c>
      <c r="L24" s="66">
        <f t="shared" si="12"/>
        <v>199950</v>
      </c>
      <c r="M24" s="72">
        <v>0</v>
      </c>
      <c r="N24" s="72">
        <v>0</v>
      </c>
      <c r="O24" s="73">
        <v>199950</v>
      </c>
      <c r="P24" s="66">
        <f t="shared" si="30"/>
        <v>0</v>
      </c>
      <c r="Q24" s="67">
        <f t="shared" si="27"/>
        <v>0</v>
      </c>
      <c r="R24" s="67">
        <f t="shared" si="28"/>
        <v>0</v>
      </c>
      <c r="S24" s="68">
        <f t="shared" si="29"/>
        <v>0</v>
      </c>
      <c r="T24" s="74"/>
    </row>
    <row r="25" spans="1:20" ht="3" hidden="1" customHeight="1" thickBot="1" x14ac:dyDescent="0.3">
      <c r="A25" s="49" t="s">
        <v>18</v>
      </c>
      <c r="B25" s="89"/>
      <c r="C25" s="106" t="s">
        <v>24</v>
      </c>
      <c r="D25" s="57"/>
      <c r="E25" s="58"/>
      <c r="F25" s="58"/>
      <c r="G25" s="59"/>
      <c r="H25" s="66">
        <f t="shared" si="26"/>
        <v>0</v>
      </c>
      <c r="I25" s="72"/>
      <c r="J25" s="72"/>
      <c r="K25" s="73"/>
      <c r="L25" s="66">
        <f t="shared" si="12"/>
        <v>0</v>
      </c>
      <c r="M25" s="72"/>
      <c r="N25" s="72"/>
      <c r="O25" s="73"/>
      <c r="P25" s="66">
        <f t="shared" si="30"/>
        <v>0</v>
      </c>
      <c r="Q25" s="67">
        <f t="shared" si="27"/>
        <v>0</v>
      </c>
      <c r="R25" s="67">
        <f t="shared" si="28"/>
        <v>0</v>
      </c>
      <c r="S25" s="68">
        <f t="shared" si="29"/>
        <v>0</v>
      </c>
      <c r="T25" s="74"/>
    </row>
    <row r="26" spans="1:20" ht="22.5" hidden="1" customHeight="1" x14ac:dyDescent="0.25">
      <c r="A26" s="49" t="s">
        <v>19</v>
      </c>
      <c r="B26" s="92"/>
      <c r="C26" s="106" t="s">
        <v>24</v>
      </c>
      <c r="D26" s="60"/>
      <c r="E26" s="61"/>
      <c r="F26" s="61"/>
      <c r="G26" s="62"/>
      <c r="H26" s="66">
        <f>I26+J26+K26</f>
        <v>0</v>
      </c>
      <c r="I26" s="82"/>
      <c r="J26" s="82"/>
      <c r="K26" s="83"/>
      <c r="L26" s="66">
        <f>M26+N26+O26</f>
        <v>0</v>
      </c>
      <c r="M26" s="82"/>
      <c r="N26" s="82"/>
      <c r="O26" s="83"/>
      <c r="P26" s="66">
        <f t="shared" si="30"/>
        <v>0</v>
      </c>
      <c r="Q26" s="67">
        <f t="shared" si="27"/>
        <v>0</v>
      </c>
      <c r="R26" s="67">
        <f t="shared" si="28"/>
        <v>0</v>
      </c>
      <c r="S26" s="68">
        <f t="shared" si="29"/>
        <v>0</v>
      </c>
      <c r="T26" s="84"/>
    </row>
    <row r="27" spans="1:20" ht="34.5" hidden="1" customHeight="1" thickBot="1" x14ac:dyDescent="0.3">
      <c r="A27" s="49" t="s">
        <v>20</v>
      </c>
      <c r="B27" s="92"/>
      <c r="C27" s="106" t="s">
        <v>24</v>
      </c>
      <c r="D27" s="60"/>
      <c r="E27" s="61"/>
      <c r="F27" s="61"/>
      <c r="G27" s="62"/>
      <c r="H27" s="66">
        <f t="shared" si="26"/>
        <v>0</v>
      </c>
      <c r="I27" s="82"/>
      <c r="J27" s="82"/>
      <c r="K27" s="83"/>
      <c r="L27" s="66">
        <f t="shared" si="12"/>
        <v>0</v>
      </c>
      <c r="M27" s="82"/>
      <c r="N27" s="82"/>
      <c r="O27" s="83"/>
      <c r="P27" s="66">
        <f t="shared" si="30"/>
        <v>0</v>
      </c>
      <c r="Q27" s="67">
        <f t="shared" si="27"/>
        <v>0</v>
      </c>
      <c r="R27" s="67">
        <f t="shared" si="28"/>
        <v>0</v>
      </c>
      <c r="S27" s="68">
        <f t="shared" si="29"/>
        <v>0</v>
      </c>
      <c r="T27" s="84"/>
    </row>
    <row r="28" spans="1:20" ht="16.5" thickBot="1" x14ac:dyDescent="0.3">
      <c r="A28" s="50" t="s">
        <v>22</v>
      </c>
      <c r="B28" s="51"/>
      <c r="C28" s="52"/>
      <c r="D28" s="76"/>
      <c r="E28" s="77"/>
      <c r="F28" s="77"/>
      <c r="G28" s="78"/>
      <c r="H28" s="79">
        <f>I28+J28+K28</f>
        <v>3696403</v>
      </c>
      <c r="I28" s="79">
        <f>I20+I21+I22+I23+I24+I25+I26+I27</f>
        <v>0</v>
      </c>
      <c r="J28" s="79">
        <f>J20+J21+J22+J23+J24+J25+J26+J27</f>
        <v>0</v>
      </c>
      <c r="K28" s="79">
        <f>K20+K21+K22+K23+K24+K25+K26+K27</f>
        <v>3696403</v>
      </c>
      <c r="L28" s="79">
        <f>M28+N28+O28</f>
        <v>3651202.7</v>
      </c>
      <c r="M28" s="79">
        <f t="shared" ref="M28" si="31">M20+M21+M22+M23+M24+M25+M26+M27</f>
        <v>0</v>
      </c>
      <c r="N28" s="79">
        <f t="shared" ref="N28" si="32">N20+N21+N22+N23+N24+N25+N26+N27</f>
        <v>0</v>
      </c>
      <c r="O28" s="79">
        <f t="shared" ref="O28" si="33">O20+O21+O22+O23+O24+O25+O26+O27</f>
        <v>3651202.7</v>
      </c>
      <c r="P28" s="79">
        <f>Q28+R28+S28</f>
        <v>45200.299999999814</v>
      </c>
      <c r="Q28" s="79">
        <f>Q20+Q21+Q22+Q23+Q24+Q25+Q26+Q27</f>
        <v>0</v>
      </c>
      <c r="R28" s="79">
        <f t="shared" ref="R28" si="34">R20+R21+R22+R23+R24+R25+R26+R27</f>
        <v>0</v>
      </c>
      <c r="S28" s="79">
        <f t="shared" ref="S28" si="35">S20+S21+S22+S23+S24+S25+S26+S27</f>
        <v>45200.299999999814</v>
      </c>
      <c r="T28" s="79">
        <v>0</v>
      </c>
    </row>
    <row r="29" spans="1:20" ht="21.75" customHeight="1" thickBot="1" x14ac:dyDescent="0.3">
      <c r="A29" s="44" t="s">
        <v>29</v>
      </c>
      <c r="B29" s="90" t="s">
        <v>60</v>
      </c>
      <c r="C29" s="101"/>
      <c r="D29" s="63"/>
      <c r="E29" s="64"/>
      <c r="F29" s="64"/>
      <c r="G29" s="65"/>
      <c r="H29" s="66">
        <f>I29+J29+K29</f>
        <v>497846.4</v>
      </c>
      <c r="I29" s="67">
        <f>I30+I31+I32+I33+I34</f>
        <v>0</v>
      </c>
      <c r="J29" s="67">
        <f t="shared" ref="J29:K29" si="36">J30+J31+J32+J33+J34</f>
        <v>0</v>
      </c>
      <c r="K29" s="67">
        <f t="shared" si="36"/>
        <v>497846.4</v>
      </c>
      <c r="L29" s="66">
        <f>M29+N29+O29</f>
        <v>490872.4</v>
      </c>
      <c r="M29" s="67">
        <f>M30+M31+M32+M33+M34</f>
        <v>0</v>
      </c>
      <c r="N29" s="67">
        <f>N30+N31+N32+N33+N34</f>
        <v>0</v>
      </c>
      <c r="O29" s="67">
        <f>O30+O31+O32+O33+O34</f>
        <v>490872.4</v>
      </c>
      <c r="P29" s="66">
        <f>Q29+R29+S29</f>
        <v>6974</v>
      </c>
      <c r="Q29" s="67">
        <f t="shared" ref="Q29:Q34" si="37">I29-M29</f>
        <v>0</v>
      </c>
      <c r="R29" s="67">
        <f t="shared" ref="R29:R34" si="38">J29-N29</f>
        <v>0</v>
      </c>
      <c r="S29" s="68">
        <f t="shared" ref="S29:S34" si="39">K29-O29</f>
        <v>6974</v>
      </c>
      <c r="T29" s="69"/>
    </row>
    <row r="30" spans="1:20" ht="18" customHeight="1" x14ac:dyDescent="0.25">
      <c r="A30" s="49" t="s">
        <v>13</v>
      </c>
      <c r="B30" s="89" t="s">
        <v>38</v>
      </c>
      <c r="C30" s="104" t="s">
        <v>24</v>
      </c>
      <c r="D30" s="57" t="s">
        <v>49</v>
      </c>
      <c r="E30" s="58" t="s">
        <v>43</v>
      </c>
      <c r="F30" s="58"/>
      <c r="G30" s="59" t="s">
        <v>44</v>
      </c>
      <c r="H30" s="66">
        <f t="shared" ref="H30:H34" si="40">I30+J30+K30</f>
        <v>172846.4</v>
      </c>
      <c r="I30" s="72">
        <v>0</v>
      </c>
      <c r="J30" s="72">
        <v>0</v>
      </c>
      <c r="K30" s="73">
        <v>172846.4</v>
      </c>
      <c r="L30" s="66">
        <f t="shared" ref="L30:L34" si="41">M30+N30+O30</f>
        <v>172846.4</v>
      </c>
      <c r="M30" s="72">
        <v>0</v>
      </c>
      <c r="N30" s="72">
        <v>0</v>
      </c>
      <c r="O30" s="73">
        <v>172846.4</v>
      </c>
      <c r="P30" s="66">
        <f t="shared" ref="P30:P34" si="42">Q30+R30+S30</f>
        <v>0</v>
      </c>
      <c r="Q30" s="67">
        <f t="shared" si="37"/>
        <v>0</v>
      </c>
      <c r="R30" s="67">
        <f t="shared" si="38"/>
        <v>0</v>
      </c>
      <c r="S30" s="68">
        <f t="shared" si="39"/>
        <v>0</v>
      </c>
      <c r="T30" s="74"/>
    </row>
    <row r="31" spans="1:20" ht="36" customHeight="1" x14ac:dyDescent="0.25">
      <c r="A31" s="49" t="s">
        <v>14</v>
      </c>
      <c r="B31" s="89" t="s">
        <v>48</v>
      </c>
      <c r="C31" s="105" t="s">
        <v>24</v>
      </c>
      <c r="D31" s="57" t="s">
        <v>49</v>
      </c>
      <c r="E31" s="58" t="s">
        <v>43</v>
      </c>
      <c r="F31" s="58"/>
      <c r="G31" s="59" t="s">
        <v>50</v>
      </c>
      <c r="H31" s="66">
        <f t="shared" si="40"/>
        <v>100000</v>
      </c>
      <c r="I31" s="72">
        <v>0</v>
      </c>
      <c r="J31" s="72">
        <v>0</v>
      </c>
      <c r="K31" s="73">
        <v>100000</v>
      </c>
      <c r="L31" s="66">
        <f t="shared" si="41"/>
        <v>100000</v>
      </c>
      <c r="M31" s="72">
        <v>0</v>
      </c>
      <c r="N31" s="72">
        <v>0</v>
      </c>
      <c r="O31" s="73">
        <v>100000</v>
      </c>
      <c r="P31" s="66">
        <f t="shared" si="42"/>
        <v>0</v>
      </c>
      <c r="Q31" s="67">
        <f t="shared" si="37"/>
        <v>0</v>
      </c>
      <c r="R31" s="67">
        <f t="shared" si="38"/>
        <v>0</v>
      </c>
      <c r="S31" s="68">
        <f t="shared" si="39"/>
        <v>0</v>
      </c>
      <c r="T31" s="74"/>
    </row>
    <row r="32" spans="1:20" ht="51.75" customHeight="1" x14ac:dyDescent="0.25">
      <c r="A32" s="49" t="s">
        <v>15</v>
      </c>
      <c r="B32" s="89" t="s">
        <v>52</v>
      </c>
      <c r="C32" s="105" t="s">
        <v>24</v>
      </c>
      <c r="D32" s="57" t="s">
        <v>49</v>
      </c>
      <c r="E32" s="58" t="s">
        <v>43</v>
      </c>
      <c r="F32" s="58"/>
      <c r="G32" s="59" t="s">
        <v>51</v>
      </c>
      <c r="H32" s="66">
        <f t="shared" si="40"/>
        <v>70000</v>
      </c>
      <c r="I32" s="72">
        <v>0</v>
      </c>
      <c r="J32" s="72">
        <v>0</v>
      </c>
      <c r="K32" s="73">
        <v>70000</v>
      </c>
      <c r="L32" s="66">
        <f t="shared" si="41"/>
        <v>63026</v>
      </c>
      <c r="M32" s="72">
        <v>0</v>
      </c>
      <c r="N32" s="72">
        <v>0</v>
      </c>
      <c r="O32" s="73">
        <v>63026</v>
      </c>
      <c r="P32" s="66">
        <f t="shared" si="42"/>
        <v>6974</v>
      </c>
      <c r="Q32" s="67">
        <f t="shared" si="37"/>
        <v>0</v>
      </c>
      <c r="R32" s="67">
        <f t="shared" si="38"/>
        <v>0</v>
      </c>
      <c r="S32" s="68">
        <f t="shared" si="39"/>
        <v>6974</v>
      </c>
      <c r="T32" s="80" t="s">
        <v>57</v>
      </c>
    </row>
    <row r="33" spans="1:20" ht="20.25" customHeight="1" x14ac:dyDescent="0.25">
      <c r="A33" s="49">
        <v>4</v>
      </c>
      <c r="B33" s="89" t="s">
        <v>53</v>
      </c>
      <c r="C33" s="105" t="s">
        <v>24</v>
      </c>
      <c r="D33" s="57" t="s">
        <v>54</v>
      </c>
      <c r="E33" s="58" t="s">
        <v>55</v>
      </c>
      <c r="F33" s="58"/>
      <c r="G33" s="59" t="s">
        <v>56</v>
      </c>
      <c r="H33" s="66">
        <f t="shared" si="40"/>
        <v>55000</v>
      </c>
      <c r="I33" s="72">
        <v>0</v>
      </c>
      <c r="J33" s="72">
        <v>0</v>
      </c>
      <c r="K33" s="73">
        <v>55000</v>
      </c>
      <c r="L33" s="66">
        <f t="shared" si="41"/>
        <v>55000</v>
      </c>
      <c r="M33" s="72">
        <v>0</v>
      </c>
      <c r="N33" s="72">
        <v>0</v>
      </c>
      <c r="O33" s="73">
        <v>55000</v>
      </c>
      <c r="P33" s="66">
        <f t="shared" si="42"/>
        <v>0</v>
      </c>
      <c r="Q33" s="67">
        <f t="shared" ref="Q33" si="43">I33-M33</f>
        <v>0</v>
      </c>
      <c r="R33" s="67">
        <f t="shared" ref="R33" si="44">J33-N33</f>
        <v>0</v>
      </c>
      <c r="S33" s="68">
        <f t="shared" si="39"/>
        <v>0</v>
      </c>
      <c r="T33" s="74"/>
    </row>
    <row r="34" spans="1:20" ht="21" customHeight="1" thickBot="1" x14ac:dyDescent="0.3">
      <c r="A34" s="49">
        <v>5</v>
      </c>
      <c r="B34" s="89" t="s">
        <v>53</v>
      </c>
      <c r="C34" s="105" t="s">
        <v>24</v>
      </c>
      <c r="D34" s="57" t="s">
        <v>54</v>
      </c>
      <c r="E34" s="54">
        <v>853</v>
      </c>
      <c r="F34" s="54"/>
      <c r="G34" s="55">
        <v>295</v>
      </c>
      <c r="H34" s="66">
        <f t="shared" si="40"/>
        <v>100000</v>
      </c>
      <c r="I34" s="72">
        <v>0</v>
      </c>
      <c r="J34" s="72">
        <v>0</v>
      </c>
      <c r="K34" s="73">
        <v>100000</v>
      </c>
      <c r="L34" s="66">
        <f t="shared" si="41"/>
        <v>100000</v>
      </c>
      <c r="M34" s="72">
        <v>0</v>
      </c>
      <c r="N34" s="72">
        <v>0</v>
      </c>
      <c r="O34" s="73">
        <v>100000</v>
      </c>
      <c r="P34" s="66">
        <f t="shared" si="42"/>
        <v>0</v>
      </c>
      <c r="Q34" s="67">
        <f t="shared" si="37"/>
        <v>0</v>
      </c>
      <c r="R34" s="67">
        <f t="shared" si="38"/>
        <v>0</v>
      </c>
      <c r="S34" s="68">
        <f t="shared" si="39"/>
        <v>0</v>
      </c>
      <c r="T34" s="74"/>
    </row>
    <row r="35" spans="1:20" s="109" customFormat="1" ht="16.5" thickBot="1" x14ac:dyDescent="0.3">
      <c r="A35" s="110" t="s">
        <v>22</v>
      </c>
      <c r="B35" s="111"/>
      <c r="C35" s="112"/>
      <c r="D35" s="113"/>
      <c r="E35" s="114"/>
      <c r="F35" s="114"/>
      <c r="G35" s="115"/>
      <c r="H35" s="116">
        <f>I35+J35+K35</f>
        <v>497846.4</v>
      </c>
      <c r="I35" s="116">
        <f>I29+I30+I31+I32+I34</f>
        <v>0</v>
      </c>
      <c r="J35" s="116">
        <f>J29+J30+J31+J32+J34</f>
        <v>0</v>
      </c>
      <c r="K35" s="116">
        <f>K30+K31+K32+K33+K34</f>
        <v>497846.4</v>
      </c>
      <c r="L35" s="116">
        <f>M35+N35+O35</f>
        <v>490872.4</v>
      </c>
      <c r="M35" s="116">
        <f>M29+M30+M31+M32+M34</f>
        <v>0</v>
      </c>
      <c r="N35" s="116">
        <f t="shared" ref="N35" si="45">N29+N30+N31+N32+N34</f>
        <v>0</v>
      </c>
      <c r="O35" s="116">
        <f>O30+O31+O32+O33+O34</f>
        <v>490872.4</v>
      </c>
      <c r="P35" s="116">
        <f>Q35+R35+S35</f>
        <v>13948</v>
      </c>
      <c r="Q35" s="116">
        <f>Q29+Q30+Q31+Q32+Q34</f>
        <v>0</v>
      </c>
      <c r="R35" s="116">
        <f>R29+R30+R31+R32+R34</f>
        <v>0</v>
      </c>
      <c r="S35" s="116">
        <f>S29+S30+S31+S32+S34</f>
        <v>13948</v>
      </c>
      <c r="T35" s="116">
        <v>0</v>
      </c>
    </row>
    <row r="36" spans="1:20" s="122" customFormat="1" ht="16.5" thickBot="1" x14ac:dyDescent="0.3">
      <c r="A36" s="110" t="s">
        <v>0</v>
      </c>
      <c r="B36" s="111"/>
      <c r="C36" s="112"/>
      <c r="D36" s="117"/>
      <c r="E36" s="118"/>
      <c r="F36" s="118"/>
      <c r="G36" s="119"/>
      <c r="H36" s="120">
        <f>I36+J36+K36</f>
        <v>11646156.93</v>
      </c>
      <c r="I36" s="120">
        <f>I10+I14+I18+I28+I35</f>
        <v>0</v>
      </c>
      <c r="J36" s="120">
        <f>J10+J14+J18+J28+J35</f>
        <v>6930274</v>
      </c>
      <c r="K36" s="120">
        <f>K10+K14+K18+K28+K35</f>
        <v>4715882.9300000006</v>
      </c>
      <c r="L36" s="120">
        <f>M36+N36+O36</f>
        <v>11562155.1</v>
      </c>
      <c r="M36" s="120">
        <f>M10+M14+M18+M28+M35</f>
        <v>0</v>
      </c>
      <c r="N36" s="120">
        <f>N10+N14+N18+N28+N35</f>
        <v>6900674.3899999997</v>
      </c>
      <c r="O36" s="120">
        <f>O10+O14+O18+O28+O35</f>
        <v>4661480.71</v>
      </c>
      <c r="P36" s="120">
        <f>Q36+R36+S36</f>
        <v>90975.829999999682</v>
      </c>
      <c r="Q36" s="120">
        <f>Q10+Q14+Q18+Q28+Q35</f>
        <v>0</v>
      </c>
      <c r="R36" s="120">
        <f>R10+R14+R18+R28+R35</f>
        <v>29599.60999999987</v>
      </c>
      <c r="S36" s="120">
        <f>S10+S14+S18+S28+S35</f>
        <v>61376.219999999812</v>
      </c>
      <c r="T36" s="121">
        <v>0</v>
      </c>
    </row>
    <row r="37" spans="1:20" s="9" customFormat="1" ht="13.15" customHeight="1" x14ac:dyDescent="0.25">
      <c r="A37" s="4"/>
      <c r="B37" s="93"/>
      <c r="C37" s="107"/>
      <c r="D37" s="5"/>
      <c r="E37" s="5"/>
      <c r="F37" s="5"/>
      <c r="G37" s="5"/>
      <c r="H37" s="6"/>
      <c r="I37" s="7"/>
      <c r="J37" s="7"/>
      <c r="K37" s="7"/>
      <c r="L37" s="6"/>
      <c r="M37" s="7"/>
      <c r="N37" s="7"/>
      <c r="O37" s="7"/>
      <c r="P37" s="6"/>
      <c r="Q37" s="7"/>
      <c r="R37" s="7"/>
      <c r="S37" s="7"/>
      <c r="T37" s="8"/>
    </row>
    <row r="38" spans="1:20" s="9" customFormat="1" ht="9" customHeight="1" x14ac:dyDescent="0.25">
      <c r="A38" s="4"/>
      <c r="B38" s="93"/>
      <c r="C38" s="107"/>
      <c r="D38" s="5"/>
      <c r="E38" s="5"/>
      <c r="F38" s="5"/>
      <c r="G38" s="5"/>
      <c r="H38" s="6"/>
      <c r="I38" s="7"/>
      <c r="J38" s="7"/>
      <c r="K38" s="7"/>
      <c r="L38" s="6"/>
      <c r="M38" s="7"/>
      <c r="N38" s="7"/>
      <c r="O38" s="7"/>
      <c r="P38" s="6"/>
      <c r="Q38" s="7"/>
      <c r="R38" s="7"/>
      <c r="S38" s="7"/>
      <c r="T38" s="8"/>
    </row>
    <row r="39" spans="1:20" s="9" customFormat="1" hidden="1" x14ac:dyDescent="0.25">
      <c r="A39" s="4"/>
      <c r="B39" s="93"/>
      <c r="C39" s="107"/>
      <c r="D39" s="5"/>
      <c r="E39" s="5"/>
      <c r="F39" s="5"/>
      <c r="G39" s="5"/>
      <c r="H39" s="6"/>
      <c r="I39" s="7"/>
      <c r="J39" s="7"/>
      <c r="K39" s="7"/>
      <c r="L39" s="6"/>
      <c r="M39" s="7"/>
      <c r="N39" s="7"/>
      <c r="O39" s="7"/>
      <c r="P39" s="6"/>
      <c r="Q39" s="7"/>
      <c r="R39" s="7"/>
      <c r="S39" s="7"/>
      <c r="T39" s="8"/>
    </row>
    <row r="40" spans="1:20" x14ac:dyDescent="0.25">
      <c r="A40" s="10"/>
      <c r="B40" s="94"/>
      <c r="C40" s="108"/>
      <c r="D40" s="8"/>
      <c r="E40" s="8"/>
      <c r="F40" s="8"/>
      <c r="G40" s="8"/>
      <c r="H40" s="5"/>
      <c r="I40" s="5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0"/>
    </row>
    <row r="41" spans="1:20" x14ac:dyDescent="0.25">
      <c r="A41" s="10"/>
      <c r="B41" s="94"/>
      <c r="C41" s="108"/>
      <c r="D41" s="8"/>
      <c r="E41" s="8"/>
      <c r="F41" s="8"/>
      <c r="G41" s="8"/>
      <c r="H41" s="5"/>
      <c r="I41" s="5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0"/>
    </row>
    <row r="42" spans="1:20" x14ac:dyDescent="0.25">
      <c r="A42" s="10"/>
      <c r="B42" s="94"/>
      <c r="C42" s="108"/>
      <c r="D42" s="8"/>
      <c r="E42" s="8"/>
      <c r="F42" s="8"/>
      <c r="G42" s="8"/>
      <c r="H42" s="5"/>
      <c r="I42" s="5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0"/>
    </row>
    <row r="43" spans="1:20" x14ac:dyDescent="0.25">
      <c r="A43" s="10"/>
      <c r="B43" s="94"/>
      <c r="C43" s="108"/>
      <c r="D43" s="8"/>
      <c r="E43" s="8"/>
      <c r="F43" s="8"/>
      <c r="G43" s="8"/>
      <c r="H43" s="5"/>
      <c r="I43" s="5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0"/>
    </row>
    <row r="44" spans="1:20" x14ac:dyDescent="0.25">
      <c r="A44" s="10"/>
      <c r="B44" s="94"/>
      <c r="C44" s="108"/>
      <c r="D44" s="8"/>
      <c r="E44" s="8"/>
      <c r="F44" s="8"/>
      <c r="G44" s="8"/>
      <c r="H44" s="5"/>
      <c r="I44" s="5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0"/>
    </row>
    <row r="45" spans="1:20" x14ac:dyDescent="0.25">
      <c r="A45" s="10"/>
      <c r="B45" s="94"/>
      <c r="C45" s="108"/>
      <c r="D45" s="8"/>
      <c r="E45" s="8"/>
      <c r="F45" s="8"/>
      <c r="G45" s="8"/>
      <c r="H45" s="5"/>
      <c r="I45" s="5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0"/>
    </row>
    <row r="46" spans="1:20" x14ac:dyDescent="0.25">
      <c r="A46" s="10"/>
      <c r="B46" s="94"/>
      <c r="C46" s="108"/>
      <c r="D46" s="8"/>
      <c r="E46" s="8"/>
      <c r="F46" s="8"/>
      <c r="G46" s="8"/>
      <c r="H46" s="5"/>
      <c r="I46" s="5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0"/>
    </row>
    <row r="47" spans="1:20" x14ac:dyDescent="0.25">
      <c r="A47" s="10"/>
      <c r="B47" s="94"/>
      <c r="C47" s="108"/>
      <c r="D47" s="8"/>
      <c r="E47" s="8"/>
      <c r="F47" s="8"/>
      <c r="G47" s="8"/>
      <c r="H47" s="5"/>
      <c r="I47" s="5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0"/>
    </row>
    <row r="48" spans="1:20" x14ac:dyDescent="0.25">
      <c r="A48" s="10"/>
      <c r="B48" s="94"/>
      <c r="C48" s="108"/>
      <c r="D48" s="8"/>
      <c r="E48" s="8"/>
      <c r="F48" s="8"/>
      <c r="G48" s="8"/>
      <c r="H48" s="5"/>
      <c r="I48" s="5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0"/>
    </row>
    <row r="49" spans="1:20" x14ac:dyDescent="0.25">
      <c r="A49" s="10"/>
      <c r="B49" s="94"/>
      <c r="C49" s="108"/>
      <c r="D49" s="8"/>
      <c r="E49" s="8"/>
      <c r="F49" s="8"/>
      <c r="G49" s="8"/>
      <c r="H49" s="5"/>
      <c r="I49" s="5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0"/>
    </row>
    <row r="50" spans="1:20" x14ac:dyDescent="0.25">
      <c r="A50" s="10"/>
      <c r="B50" s="94"/>
      <c r="C50" s="108"/>
      <c r="D50" s="8"/>
      <c r="E50" s="8"/>
      <c r="F50" s="8"/>
      <c r="G50" s="8"/>
      <c r="H50" s="5"/>
      <c r="I50" s="5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0"/>
    </row>
    <row r="51" spans="1:20" x14ac:dyDescent="0.25">
      <c r="A51" s="10"/>
      <c r="B51" s="94"/>
      <c r="C51" s="108"/>
      <c r="D51" s="8"/>
      <c r="E51" s="8"/>
      <c r="F51" s="8"/>
      <c r="G51" s="8"/>
      <c r="H51" s="5"/>
      <c r="I51" s="5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0"/>
    </row>
    <row r="52" spans="1:20" x14ac:dyDescent="0.25">
      <c r="A52" s="10"/>
      <c r="B52" s="94"/>
      <c r="C52" s="108"/>
      <c r="D52" s="8"/>
      <c r="E52" s="8"/>
      <c r="F52" s="8"/>
      <c r="G52" s="8"/>
      <c r="H52" s="5"/>
      <c r="I52" s="5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0"/>
    </row>
    <row r="53" spans="1:20" x14ac:dyDescent="0.25">
      <c r="A53" s="10"/>
      <c r="B53" s="94"/>
      <c r="C53" s="108"/>
      <c r="D53" s="8"/>
      <c r="E53" s="8"/>
      <c r="F53" s="8"/>
      <c r="G53" s="8"/>
      <c r="H53" s="5"/>
      <c r="I53" s="5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0"/>
    </row>
    <row r="54" spans="1:20" x14ac:dyDescent="0.25">
      <c r="A54" s="10"/>
      <c r="B54" s="94"/>
      <c r="C54" s="108"/>
      <c r="D54" s="8"/>
      <c r="E54" s="8"/>
      <c r="F54" s="8"/>
      <c r="G54" s="8"/>
      <c r="H54" s="5"/>
      <c r="I54" s="5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0"/>
    </row>
    <row r="55" spans="1:20" x14ac:dyDescent="0.25">
      <c r="A55" s="10"/>
      <c r="B55" s="94"/>
      <c r="C55" s="108"/>
      <c r="D55" s="8"/>
      <c r="E55" s="8"/>
      <c r="F55" s="8"/>
      <c r="G55" s="8"/>
      <c r="H55" s="5"/>
      <c r="I55" s="5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0"/>
    </row>
    <row r="56" spans="1:20" x14ac:dyDescent="0.25">
      <c r="A56" s="10"/>
      <c r="B56" s="94"/>
      <c r="C56" s="108"/>
      <c r="D56" s="8"/>
      <c r="E56" s="8"/>
      <c r="F56" s="8"/>
      <c r="G56" s="8"/>
      <c r="H56" s="5"/>
      <c r="I56" s="5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0"/>
    </row>
    <row r="57" spans="1:20" x14ac:dyDescent="0.25">
      <c r="A57" s="10"/>
      <c r="B57" s="94"/>
      <c r="C57" s="108"/>
      <c r="D57" s="8"/>
      <c r="E57" s="8"/>
      <c r="F57" s="8"/>
      <c r="G57" s="8"/>
      <c r="H57" s="5"/>
      <c r="I57" s="5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0"/>
    </row>
    <row r="58" spans="1:20" x14ac:dyDescent="0.25">
      <c r="A58" s="10"/>
      <c r="B58" s="94"/>
      <c r="C58" s="108"/>
      <c r="D58" s="8"/>
      <c r="E58" s="8"/>
      <c r="F58" s="8"/>
      <c r="G58" s="8"/>
      <c r="H58" s="5"/>
      <c r="I58" s="5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0"/>
    </row>
    <row r="59" spans="1:20" x14ac:dyDescent="0.25">
      <c r="A59" s="10"/>
      <c r="B59" s="94"/>
      <c r="C59" s="108"/>
      <c r="D59" s="8"/>
      <c r="E59" s="8"/>
      <c r="F59" s="8"/>
      <c r="G59" s="8"/>
      <c r="H59" s="5"/>
      <c r="I59" s="5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0"/>
    </row>
    <row r="60" spans="1:20" x14ac:dyDescent="0.25">
      <c r="A60" s="10"/>
      <c r="B60" s="94"/>
      <c r="C60" s="108"/>
      <c r="D60" s="8"/>
      <c r="E60" s="8"/>
      <c r="F60" s="8"/>
      <c r="G60" s="8"/>
      <c r="H60" s="5"/>
      <c r="I60" s="5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0"/>
    </row>
    <row r="61" spans="1:20" x14ac:dyDescent="0.25">
      <c r="A61" s="10"/>
      <c r="B61" s="94"/>
      <c r="C61" s="108"/>
      <c r="D61" s="8"/>
      <c r="E61" s="8"/>
      <c r="F61" s="8"/>
      <c r="G61" s="8"/>
      <c r="H61" s="5"/>
      <c r="I61" s="5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0"/>
    </row>
    <row r="62" spans="1:20" x14ac:dyDescent="0.25">
      <c r="A62" s="10"/>
      <c r="B62" s="94"/>
      <c r="C62" s="108"/>
      <c r="D62" s="8"/>
      <c r="E62" s="8"/>
      <c r="F62" s="8"/>
      <c r="G62" s="8"/>
      <c r="H62" s="5"/>
      <c r="I62" s="5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0"/>
    </row>
    <row r="63" spans="1:20" x14ac:dyDescent="0.25">
      <c r="A63" s="10"/>
      <c r="B63" s="94"/>
      <c r="C63" s="108"/>
      <c r="D63" s="8"/>
      <c r="E63" s="8"/>
      <c r="F63" s="8"/>
      <c r="G63" s="8"/>
      <c r="H63" s="5"/>
      <c r="I63" s="5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0"/>
    </row>
    <row r="64" spans="1:20" x14ac:dyDescent="0.25">
      <c r="A64" s="10"/>
      <c r="B64" s="94"/>
      <c r="C64" s="108"/>
      <c r="D64" s="8"/>
      <c r="E64" s="8"/>
      <c r="F64" s="8"/>
      <c r="G64" s="8"/>
      <c r="H64" s="5"/>
      <c r="I64" s="5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0"/>
    </row>
    <row r="65" spans="1:20" x14ac:dyDescent="0.25">
      <c r="A65" s="10"/>
      <c r="B65" s="94"/>
      <c r="C65" s="108"/>
      <c r="D65" s="8"/>
      <c r="E65" s="8"/>
      <c r="F65" s="8"/>
      <c r="G65" s="8"/>
      <c r="H65" s="5"/>
      <c r="I65" s="5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0"/>
    </row>
    <row r="66" spans="1:20" x14ac:dyDescent="0.25">
      <c r="A66" s="10"/>
      <c r="B66" s="94"/>
      <c r="C66" s="108"/>
      <c r="D66" s="8"/>
      <c r="E66" s="8"/>
      <c r="F66" s="8"/>
      <c r="G66" s="8"/>
      <c r="H66" s="5"/>
      <c r="I66" s="5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0"/>
    </row>
    <row r="67" spans="1:20" x14ac:dyDescent="0.25">
      <c r="A67" s="10"/>
      <c r="B67" s="94"/>
      <c r="C67" s="108"/>
      <c r="D67" s="8"/>
      <c r="E67" s="8"/>
      <c r="F67" s="8"/>
      <c r="G67" s="8"/>
      <c r="H67" s="5"/>
      <c r="I67" s="5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0"/>
    </row>
    <row r="68" spans="1:20" x14ac:dyDescent="0.25">
      <c r="A68" s="10"/>
      <c r="B68" s="94"/>
      <c r="C68" s="108"/>
      <c r="D68" s="8"/>
      <c r="E68" s="8"/>
      <c r="F68" s="8"/>
      <c r="G68" s="8"/>
      <c r="H68" s="5"/>
      <c r="I68" s="5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0"/>
    </row>
    <row r="69" spans="1:20" x14ac:dyDescent="0.25">
      <c r="A69" s="10"/>
      <c r="B69" s="94"/>
      <c r="C69" s="108"/>
      <c r="D69" s="8"/>
      <c r="E69" s="8"/>
      <c r="F69" s="8"/>
      <c r="G69" s="8"/>
      <c r="H69" s="5"/>
      <c r="I69" s="5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0"/>
    </row>
    <row r="70" spans="1:20" x14ac:dyDescent="0.25">
      <c r="A70" s="10"/>
      <c r="B70" s="94"/>
      <c r="C70" s="108"/>
      <c r="D70" s="8"/>
      <c r="E70" s="8"/>
      <c r="F70" s="8"/>
      <c r="G70" s="8"/>
      <c r="H70" s="5"/>
      <c r="I70" s="5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0"/>
    </row>
    <row r="71" spans="1:20" x14ac:dyDescent="0.25">
      <c r="A71" s="10"/>
      <c r="B71" s="94"/>
      <c r="C71" s="108"/>
      <c r="D71" s="8"/>
      <c r="E71" s="8"/>
      <c r="F71" s="8"/>
      <c r="G71" s="8"/>
      <c r="H71" s="5"/>
      <c r="I71" s="5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0"/>
    </row>
    <row r="72" spans="1:20" x14ac:dyDescent="0.25">
      <c r="A72" s="10"/>
      <c r="B72" s="94"/>
      <c r="C72" s="108"/>
      <c r="D72" s="8"/>
      <c r="E72" s="8"/>
      <c r="F72" s="8"/>
      <c r="G72" s="8"/>
      <c r="H72" s="5"/>
      <c r="I72" s="5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0"/>
    </row>
    <row r="73" spans="1:20" x14ac:dyDescent="0.25">
      <c r="A73" s="10"/>
      <c r="B73" s="94"/>
      <c r="C73" s="108"/>
      <c r="D73" s="8"/>
      <c r="E73" s="8"/>
      <c r="F73" s="8"/>
      <c r="G73" s="8"/>
      <c r="H73" s="5"/>
      <c r="I73" s="5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0"/>
    </row>
    <row r="74" spans="1:20" x14ac:dyDescent="0.25">
      <c r="A74" s="10"/>
      <c r="B74" s="94"/>
      <c r="C74" s="108"/>
      <c r="D74" s="8"/>
      <c r="E74" s="8"/>
      <c r="F74" s="8"/>
      <c r="G74" s="8"/>
      <c r="H74" s="5"/>
      <c r="I74" s="5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0"/>
    </row>
    <row r="75" spans="1:20" x14ac:dyDescent="0.25">
      <c r="A75" s="10"/>
      <c r="B75" s="94"/>
      <c r="C75" s="108"/>
      <c r="D75" s="8"/>
      <c r="E75" s="8"/>
      <c r="F75" s="8"/>
      <c r="G75" s="8"/>
      <c r="H75" s="5"/>
      <c r="I75" s="5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0"/>
    </row>
    <row r="76" spans="1:20" x14ac:dyDescent="0.25">
      <c r="A76" s="10"/>
      <c r="B76" s="94"/>
      <c r="C76" s="108"/>
      <c r="D76" s="8"/>
      <c r="E76" s="8"/>
      <c r="F76" s="8"/>
      <c r="G76" s="8"/>
      <c r="H76" s="5"/>
      <c r="I76" s="5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0"/>
    </row>
    <row r="77" spans="1:20" x14ac:dyDescent="0.25">
      <c r="A77" s="10"/>
      <c r="B77" s="94"/>
      <c r="C77" s="108"/>
      <c r="D77" s="8"/>
      <c r="E77" s="8"/>
      <c r="F77" s="8"/>
      <c r="G77" s="8"/>
      <c r="H77" s="5"/>
      <c r="I77" s="5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0"/>
    </row>
    <row r="78" spans="1:20" x14ac:dyDescent="0.25">
      <c r="A78" s="10"/>
      <c r="B78" s="94"/>
      <c r="C78" s="108"/>
      <c r="D78" s="8"/>
      <c r="E78" s="8"/>
      <c r="F78" s="8"/>
      <c r="G78" s="8"/>
      <c r="H78" s="5"/>
      <c r="I78" s="5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0"/>
    </row>
    <row r="79" spans="1:20" x14ac:dyDescent="0.25">
      <c r="A79" s="10"/>
      <c r="B79" s="94"/>
      <c r="C79" s="108"/>
      <c r="D79" s="8"/>
      <c r="E79" s="8"/>
      <c r="F79" s="8"/>
      <c r="G79" s="8"/>
      <c r="H79" s="5"/>
      <c r="I79" s="5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0"/>
    </row>
    <row r="80" spans="1:20" x14ac:dyDescent="0.25">
      <c r="A80" s="10"/>
      <c r="B80" s="94"/>
      <c r="C80" s="108"/>
      <c r="D80" s="8"/>
      <c r="E80" s="8"/>
      <c r="F80" s="8"/>
      <c r="G80" s="8"/>
      <c r="H80" s="5"/>
      <c r="I80" s="5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0"/>
    </row>
    <row r="81" spans="1:20" x14ac:dyDescent="0.25">
      <c r="A81" s="10"/>
      <c r="B81" s="94"/>
      <c r="C81" s="108"/>
      <c r="D81" s="8"/>
      <c r="E81" s="8"/>
      <c r="F81" s="8"/>
      <c r="G81" s="8"/>
      <c r="H81" s="5"/>
      <c r="I81" s="5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0"/>
    </row>
    <row r="82" spans="1:20" x14ac:dyDescent="0.25">
      <c r="A82" s="10"/>
      <c r="B82" s="94"/>
      <c r="C82" s="108"/>
      <c r="D82" s="8"/>
      <c r="E82" s="8"/>
      <c r="F82" s="8"/>
      <c r="G82" s="8"/>
      <c r="H82" s="5"/>
      <c r="I82" s="5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0"/>
    </row>
    <row r="83" spans="1:20" x14ac:dyDescent="0.25">
      <c r="A83" s="10"/>
      <c r="B83" s="94"/>
      <c r="C83" s="108"/>
      <c r="D83" s="8"/>
      <c r="E83" s="8"/>
      <c r="F83" s="8"/>
      <c r="G83" s="8"/>
      <c r="H83" s="5"/>
      <c r="I83" s="5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0"/>
    </row>
    <row r="84" spans="1:20" x14ac:dyDescent="0.25">
      <c r="A84" s="10"/>
      <c r="B84" s="94"/>
      <c r="C84" s="108"/>
      <c r="D84" s="8"/>
      <c r="E84" s="8"/>
      <c r="F84" s="8"/>
      <c r="G84" s="8"/>
      <c r="H84" s="5"/>
      <c r="I84" s="5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0"/>
    </row>
    <row r="85" spans="1:20" x14ac:dyDescent="0.25">
      <c r="A85" s="10"/>
      <c r="B85" s="94"/>
      <c r="C85" s="108"/>
      <c r="D85" s="8"/>
      <c r="E85" s="8"/>
      <c r="F85" s="8"/>
      <c r="G85" s="8"/>
      <c r="H85" s="5"/>
      <c r="I85" s="5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0"/>
    </row>
    <row r="86" spans="1:20" x14ac:dyDescent="0.25">
      <c r="A86" s="10"/>
      <c r="B86" s="94"/>
      <c r="C86" s="108"/>
      <c r="D86" s="8"/>
      <c r="E86" s="8"/>
      <c r="F86" s="8"/>
      <c r="G86" s="8"/>
      <c r="H86" s="5"/>
      <c r="I86" s="5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0"/>
    </row>
    <row r="87" spans="1:20" x14ac:dyDescent="0.25">
      <c r="A87" s="10"/>
      <c r="B87" s="94"/>
      <c r="C87" s="108"/>
      <c r="D87" s="8"/>
      <c r="E87" s="8"/>
      <c r="F87" s="8"/>
      <c r="G87" s="8"/>
      <c r="H87" s="5"/>
      <c r="I87" s="5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0"/>
    </row>
    <row r="88" spans="1:20" x14ac:dyDescent="0.25">
      <c r="A88" s="10"/>
      <c r="B88" s="94"/>
      <c r="C88" s="108"/>
      <c r="D88" s="8"/>
      <c r="E88" s="8"/>
      <c r="F88" s="8"/>
      <c r="G88" s="8"/>
      <c r="H88" s="5"/>
      <c r="I88" s="5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0"/>
    </row>
    <row r="89" spans="1:20" x14ac:dyDescent="0.25">
      <c r="A89" s="10"/>
      <c r="B89" s="94"/>
      <c r="C89" s="108"/>
      <c r="D89" s="8"/>
      <c r="E89" s="8"/>
      <c r="F89" s="8"/>
      <c r="G89" s="8"/>
      <c r="H89" s="5"/>
      <c r="I89" s="5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0"/>
    </row>
    <row r="90" spans="1:20" x14ac:dyDescent="0.25">
      <c r="A90" s="10"/>
      <c r="B90" s="94"/>
      <c r="C90" s="108"/>
      <c r="D90" s="8"/>
      <c r="E90" s="8"/>
      <c r="F90" s="8"/>
      <c r="G90" s="8"/>
      <c r="H90" s="5"/>
      <c r="I90" s="5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0"/>
    </row>
    <row r="91" spans="1:20" x14ac:dyDescent="0.25">
      <c r="A91" s="10"/>
      <c r="B91" s="94"/>
      <c r="C91" s="108"/>
      <c r="D91" s="8"/>
      <c r="E91" s="8"/>
      <c r="F91" s="8"/>
      <c r="G91" s="8"/>
      <c r="H91" s="5"/>
      <c r="I91" s="5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0"/>
    </row>
    <row r="92" spans="1:20" x14ac:dyDescent="0.25">
      <c r="A92" s="10"/>
      <c r="B92" s="94"/>
      <c r="C92" s="108"/>
      <c r="D92" s="8"/>
      <c r="E92" s="8"/>
      <c r="F92" s="8"/>
      <c r="G92" s="8"/>
      <c r="H92" s="5"/>
      <c r="I92" s="5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0"/>
    </row>
    <row r="93" spans="1:20" x14ac:dyDescent="0.25">
      <c r="A93" s="10"/>
      <c r="B93" s="94"/>
      <c r="C93" s="108"/>
      <c r="D93" s="8"/>
      <c r="E93" s="8"/>
      <c r="F93" s="8"/>
      <c r="G93" s="8"/>
      <c r="H93" s="5"/>
      <c r="I93" s="5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0"/>
    </row>
    <row r="94" spans="1:20" x14ac:dyDescent="0.25">
      <c r="A94" s="10"/>
      <c r="B94" s="94"/>
      <c r="C94" s="108"/>
      <c r="D94" s="8"/>
      <c r="E94" s="8"/>
      <c r="F94" s="8"/>
      <c r="G94" s="8"/>
      <c r="H94" s="5"/>
      <c r="I94" s="5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0"/>
    </row>
    <row r="95" spans="1:20" x14ac:dyDescent="0.25">
      <c r="A95" s="10"/>
      <c r="B95" s="94"/>
      <c r="C95" s="108"/>
      <c r="D95" s="8"/>
      <c r="E95" s="8"/>
      <c r="F95" s="8"/>
      <c r="G95" s="8"/>
      <c r="H95" s="5"/>
      <c r="I95" s="5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0"/>
    </row>
    <row r="96" spans="1:20" x14ac:dyDescent="0.25">
      <c r="A96" s="10"/>
      <c r="B96" s="94"/>
      <c r="C96" s="108"/>
      <c r="D96" s="8"/>
      <c r="E96" s="8"/>
      <c r="F96" s="8"/>
      <c r="G96" s="8"/>
      <c r="H96" s="5"/>
      <c r="I96" s="5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0"/>
    </row>
    <row r="97" spans="1:20" x14ac:dyDescent="0.25">
      <c r="A97" s="10"/>
      <c r="B97" s="94"/>
      <c r="C97" s="108"/>
      <c r="D97" s="8"/>
      <c r="E97" s="8"/>
      <c r="F97" s="8"/>
      <c r="G97" s="8"/>
      <c r="H97" s="5"/>
      <c r="I97" s="5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0"/>
    </row>
    <row r="98" spans="1:20" x14ac:dyDescent="0.25">
      <c r="A98" s="10"/>
      <c r="B98" s="94"/>
      <c r="C98" s="108"/>
      <c r="D98" s="8"/>
      <c r="E98" s="8"/>
      <c r="F98" s="8"/>
      <c r="G98" s="8"/>
      <c r="H98" s="5"/>
      <c r="I98" s="5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0"/>
    </row>
    <row r="99" spans="1:20" x14ac:dyDescent="0.25">
      <c r="A99" s="10"/>
      <c r="B99" s="94"/>
      <c r="C99" s="108"/>
      <c r="D99" s="8"/>
      <c r="E99" s="8"/>
      <c r="F99" s="8"/>
      <c r="G99" s="8"/>
      <c r="H99" s="5"/>
      <c r="I99" s="5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0"/>
    </row>
    <row r="100" spans="1:20" x14ac:dyDescent="0.25">
      <c r="A100" s="10"/>
      <c r="B100" s="94"/>
      <c r="C100" s="108"/>
      <c r="D100" s="8"/>
      <c r="E100" s="8"/>
      <c r="F100" s="8"/>
      <c r="G100" s="8"/>
      <c r="H100" s="5"/>
      <c r="I100" s="5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0"/>
    </row>
    <row r="101" spans="1:20" x14ac:dyDescent="0.25">
      <c r="A101" s="10"/>
      <c r="B101" s="94"/>
      <c r="C101" s="108"/>
      <c r="D101" s="8"/>
      <c r="E101" s="8"/>
      <c r="F101" s="8"/>
      <c r="G101" s="8"/>
      <c r="H101" s="5"/>
      <c r="I101" s="5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0"/>
    </row>
    <row r="102" spans="1:20" x14ac:dyDescent="0.25">
      <c r="A102" s="10"/>
      <c r="B102" s="94"/>
      <c r="C102" s="108"/>
      <c r="D102" s="8"/>
      <c r="E102" s="8"/>
      <c r="F102" s="8"/>
      <c r="G102" s="8"/>
      <c r="H102" s="5"/>
      <c r="I102" s="5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0"/>
    </row>
    <row r="103" spans="1:20" x14ac:dyDescent="0.25">
      <c r="A103" s="10"/>
      <c r="B103" s="94"/>
      <c r="C103" s="108"/>
      <c r="D103" s="8"/>
      <c r="E103" s="8"/>
      <c r="F103" s="8"/>
      <c r="G103" s="8"/>
      <c r="H103" s="5"/>
      <c r="I103" s="5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0"/>
    </row>
    <row r="104" spans="1:20" x14ac:dyDescent="0.25">
      <c r="A104" s="10"/>
      <c r="B104" s="94"/>
      <c r="C104" s="108"/>
      <c r="D104" s="8"/>
      <c r="E104" s="8"/>
      <c r="F104" s="8"/>
      <c r="G104" s="8"/>
      <c r="H104" s="5"/>
      <c r="I104" s="5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0"/>
    </row>
    <row r="105" spans="1:20" x14ac:dyDescent="0.25">
      <c r="A105" s="10"/>
      <c r="B105" s="94"/>
      <c r="C105" s="108"/>
      <c r="D105" s="8"/>
      <c r="E105" s="8"/>
      <c r="F105" s="8"/>
      <c r="G105" s="8"/>
      <c r="H105" s="5"/>
      <c r="I105" s="5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0"/>
    </row>
    <row r="106" spans="1:20" x14ac:dyDescent="0.25">
      <c r="A106" s="10"/>
      <c r="B106" s="94"/>
      <c r="C106" s="108"/>
      <c r="D106" s="8"/>
      <c r="E106" s="8"/>
      <c r="F106" s="8"/>
      <c r="G106" s="8"/>
      <c r="H106" s="5"/>
      <c r="I106" s="5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0"/>
    </row>
    <row r="107" spans="1:20" x14ac:dyDescent="0.25">
      <c r="A107" s="10"/>
      <c r="B107" s="94"/>
      <c r="C107" s="108"/>
      <c r="D107" s="8"/>
      <c r="E107" s="8"/>
      <c r="F107" s="8"/>
      <c r="G107" s="8"/>
      <c r="H107" s="5"/>
      <c r="I107" s="5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0"/>
    </row>
    <row r="108" spans="1:20" x14ac:dyDescent="0.25">
      <c r="A108" s="10"/>
      <c r="B108" s="94"/>
      <c r="C108" s="108"/>
      <c r="D108" s="8"/>
      <c r="E108" s="8"/>
      <c r="F108" s="8"/>
      <c r="G108" s="8"/>
      <c r="H108" s="5"/>
      <c r="I108" s="5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0"/>
    </row>
    <row r="109" spans="1:20" x14ac:dyDescent="0.25">
      <c r="A109" s="10"/>
      <c r="B109" s="94"/>
      <c r="C109" s="108"/>
      <c r="D109" s="8"/>
      <c r="E109" s="8"/>
      <c r="F109" s="8"/>
      <c r="G109" s="8"/>
      <c r="H109" s="5"/>
      <c r="I109" s="5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0"/>
    </row>
    <row r="110" spans="1:20" x14ac:dyDescent="0.25">
      <c r="A110" s="10"/>
      <c r="B110" s="94"/>
      <c r="C110" s="108"/>
      <c r="D110" s="8"/>
      <c r="E110" s="8"/>
      <c r="F110" s="8"/>
      <c r="G110" s="8"/>
      <c r="H110" s="5"/>
      <c r="I110" s="5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0"/>
    </row>
    <row r="111" spans="1:20" x14ac:dyDescent="0.25">
      <c r="A111" s="10"/>
      <c r="B111" s="94"/>
      <c r="C111" s="108"/>
      <c r="D111" s="8"/>
      <c r="E111" s="8"/>
      <c r="F111" s="8"/>
      <c r="G111" s="8"/>
      <c r="H111" s="5"/>
      <c r="I111" s="5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0"/>
    </row>
    <row r="112" spans="1:20" x14ac:dyDescent="0.25">
      <c r="A112" s="10"/>
      <c r="B112" s="94"/>
      <c r="C112" s="108"/>
      <c r="D112" s="8"/>
      <c r="E112" s="8"/>
      <c r="F112" s="8"/>
      <c r="G112" s="8"/>
      <c r="H112" s="5"/>
      <c r="I112" s="5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0"/>
    </row>
    <row r="113" spans="1:20" x14ac:dyDescent="0.25">
      <c r="A113" s="10"/>
      <c r="B113" s="94"/>
      <c r="C113" s="108"/>
      <c r="D113" s="8"/>
      <c r="E113" s="8"/>
      <c r="F113" s="8"/>
      <c r="G113" s="8"/>
      <c r="H113" s="5"/>
      <c r="I113" s="5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0"/>
    </row>
    <row r="114" spans="1:20" x14ac:dyDescent="0.25">
      <c r="A114" s="10"/>
      <c r="B114" s="94"/>
      <c r="C114" s="108"/>
      <c r="D114" s="8"/>
      <c r="E114" s="8"/>
      <c r="F114" s="8"/>
      <c r="G114" s="8"/>
      <c r="H114" s="5"/>
      <c r="I114" s="5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0"/>
    </row>
    <row r="115" spans="1:20" x14ac:dyDescent="0.25">
      <c r="A115" s="10"/>
      <c r="B115" s="94"/>
      <c r="C115" s="108"/>
      <c r="D115" s="8"/>
      <c r="E115" s="8"/>
      <c r="F115" s="8"/>
      <c r="G115" s="8"/>
      <c r="H115" s="5"/>
      <c r="I115" s="5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0"/>
    </row>
    <row r="116" spans="1:20" x14ac:dyDescent="0.25">
      <c r="A116" s="10"/>
      <c r="B116" s="94"/>
      <c r="C116" s="108"/>
      <c r="D116" s="8"/>
      <c r="E116" s="8"/>
      <c r="F116" s="8"/>
      <c r="G116" s="8"/>
      <c r="H116" s="5"/>
      <c r="I116" s="5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0"/>
    </row>
    <row r="117" spans="1:20" x14ac:dyDescent="0.25">
      <c r="A117" s="10"/>
      <c r="B117" s="94"/>
      <c r="C117" s="108"/>
      <c r="D117" s="8"/>
      <c r="E117" s="8"/>
      <c r="F117" s="8"/>
      <c r="G117" s="8"/>
      <c r="H117" s="5"/>
      <c r="I117" s="5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0"/>
    </row>
    <row r="118" spans="1:20" x14ac:dyDescent="0.25">
      <c r="A118" s="10"/>
      <c r="B118" s="94"/>
      <c r="C118" s="108"/>
      <c r="D118" s="8"/>
      <c r="E118" s="8"/>
      <c r="F118" s="8"/>
      <c r="G118" s="8"/>
      <c r="H118" s="5"/>
      <c r="I118" s="5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0"/>
    </row>
    <row r="119" spans="1:20" x14ac:dyDescent="0.25">
      <c r="A119" s="10"/>
      <c r="B119" s="94"/>
      <c r="C119" s="108"/>
      <c r="D119" s="8"/>
      <c r="E119" s="8"/>
      <c r="F119" s="8"/>
      <c r="G119" s="8"/>
      <c r="H119" s="5"/>
      <c r="I119" s="5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0"/>
    </row>
    <row r="120" spans="1:20" x14ac:dyDescent="0.25">
      <c r="A120" s="10"/>
      <c r="B120" s="94"/>
      <c r="C120" s="108"/>
      <c r="D120" s="8"/>
      <c r="E120" s="8"/>
      <c r="F120" s="8"/>
      <c r="G120" s="8"/>
      <c r="H120" s="5"/>
      <c r="I120" s="5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0"/>
    </row>
    <row r="121" spans="1:20" x14ac:dyDescent="0.25">
      <c r="A121" s="10"/>
      <c r="B121" s="94"/>
      <c r="C121" s="108"/>
      <c r="D121" s="8"/>
      <c r="E121" s="8"/>
      <c r="F121" s="8"/>
      <c r="G121" s="8"/>
      <c r="H121" s="5"/>
      <c r="I121" s="5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0"/>
    </row>
    <row r="122" spans="1:20" x14ac:dyDescent="0.25">
      <c r="A122" s="10"/>
      <c r="B122" s="94"/>
      <c r="C122" s="108"/>
      <c r="D122" s="8"/>
      <c r="E122" s="8"/>
      <c r="F122" s="8"/>
      <c r="G122" s="8"/>
      <c r="H122" s="5"/>
      <c r="I122" s="5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0"/>
    </row>
    <row r="123" spans="1:20" x14ac:dyDescent="0.25">
      <c r="A123" s="10"/>
      <c r="B123" s="94"/>
      <c r="C123" s="108"/>
      <c r="D123" s="8"/>
      <c r="E123" s="8"/>
      <c r="F123" s="8"/>
      <c r="G123" s="8"/>
      <c r="H123" s="5"/>
      <c r="I123" s="5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0"/>
    </row>
    <row r="124" spans="1:20" x14ac:dyDescent="0.25">
      <c r="A124" s="10"/>
      <c r="B124" s="94"/>
      <c r="C124" s="108"/>
      <c r="D124" s="8"/>
      <c r="E124" s="8"/>
      <c r="F124" s="8"/>
      <c r="G124" s="8"/>
      <c r="H124" s="5"/>
      <c r="I124" s="5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0"/>
    </row>
    <row r="125" spans="1:20" x14ac:dyDescent="0.25">
      <c r="A125" s="10"/>
      <c r="B125" s="94"/>
      <c r="C125" s="108"/>
      <c r="D125" s="8"/>
      <c r="E125" s="8"/>
      <c r="F125" s="8"/>
      <c r="G125" s="8"/>
      <c r="H125" s="5"/>
      <c r="I125" s="5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0"/>
    </row>
    <row r="126" spans="1:20" x14ac:dyDescent="0.25">
      <c r="A126" s="10"/>
      <c r="B126" s="94"/>
      <c r="C126" s="108"/>
      <c r="D126" s="8"/>
      <c r="E126" s="8"/>
      <c r="F126" s="8"/>
      <c r="G126" s="8"/>
      <c r="H126" s="5"/>
      <c r="I126" s="5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0"/>
    </row>
    <row r="127" spans="1:20" x14ac:dyDescent="0.25">
      <c r="A127" s="10"/>
      <c r="B127" s="94"/>
      <c r="C127" s="108"/>
      <c r="D127" s="8"/>
      <c r="E127" s="8"/>
      <c r="F127" s="8"/>
      <c r="G127" s="8"/>
      <c r="H127" s="5"/>
      <c r="I127" s="5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0"/>
    </row>
    <row r="128" spans="1:20" x14ac:dyDescent="0.25">
      <c r="A128" s="10"/>
      <c r="B128" s="94"/>
      <c r="C128" s="108"/>
      <c r="D128" s="8"/>
      <c r="E128" s="8"/>
      <c r="F128" s="8"/>
      <c r="G128" s="8"/>
      <c r="H128" s="5"/>
      <c r="I128" s="5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0"/>
    </row>
    <row r="129" spans="1:20" x14ac:dyDescent="0.25">
      <c r="A129" s="10"/>
      <c r="B129" s="94"/>
      <c r="C129" s="108"/>
      <c r="D129" s="8"/>
      <c r="E129" s="8"/>
      <c r="F129" s="8"/>
      <c r="G129" s="8"/>
      <c r="H129" s="5"/>
      <c r="I129" s="5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0"/>
    </row>
    <row r="130" spans="1:20" x14ac:dyDescent="0.25">
      <c r="A130" s="10"/>
      <c r="B130" s="94"/>
      <c r="C130" s="108"/>
      <c r="D130" s="8"/>
      <c r="E130" s="8"/>
      <c r="F130" s="8"/>
      <c r="G130" s="8"/>
      <c r="H130" s="5"/>
      <c r="I130" s="5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0"/>
    </row>
    <row r="131" spans="1:20" x14ac:dyDescent="0.25">
      <c r="A131" s="10"/>
      <c r="B131" s="94"/>
      <c r="C131" s="108"/>
      <c r="D131" s="8"/>
      <c r="E131" s="8"/>
      <c r="F131" s="8"/>
      <c r="G131" s="8"/>
      <c r="H131" s="5"/>
      <c r="I131" s="5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0"/>
    </row>
    <row r="132" spans="1:20" x14ac:dyDescent="0.25">
      <c r="A132" s="10"/>
      <c r="B132" s="94"/>
      <c r="C132" s="108"/>
      <c r="D132" s="8"/>
      <c r="E132" s="8"/>
      <c r="F132" s="8"/>
      <c r="G132" s="8"/>
      <c r="H132" s="5"/>
      <c r="I132" s="5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0"/>
    </row>
    <row r="133" spans="1:20" x14ac:dyDescent="0.25">
      <c r="A133" s="10"/>
      <c r="B133" s="94"/>
      <c r="C133" s="108"/>
      <c r="D133" s="8"/>
      <c r="E133" s="8"/>
      <c r="F133" s="8"/>
      <c r="G133" s="8"/>
      <c r="H133" s="5"/>
      <c r="I133" s="5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0"/>
    </row>
    <row r="134" spans="1:20" x14ac:dyDescent="0.25">
      <c r="A134" s="10"/>
      <c r="B134" s="94"/>
      <c r="C134" s="108"/>
      <c r="D134" s="8"/>
      <c r="E134" s="8"/>
      <c r="F134" s="8"/>
      <c r="G134" s="8"/>
      <c r="H134" s="5"/>
      <c r="I134" s="5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0"/>
    </row>
    <row r="135" spans="1:20" x14ac:dyDescent="0.25">
      <c r="A135" s="10"/>
      <c r="B135" s="94"/>
      <c r="C135" s="108"/>
      <c r="D135" s="8"/>
      <c r="E135" s="8"/>
      <c r="F135" s="8"/>
      <c r="G135" s="8"/>
      <c r="H135" s="5"/>
      <c r="I135" s="5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0"/>
    </row>
    <row r="136" spans="1:20" x14ac:dyDescent="0.25">
      <c r="A136" s="10"/>
      <c r="B136" s="94"/>
      <c r="C136" s="108"/>
      <c r="D136" s="8"/>
      <c r="E136" s="8"/>
      <c r="F136" s="8"/>
      <c r="G136" s="8"/>
      <c r="H136" s="5"/>
      <c r="I136" s="5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0"/>
    </row>
    <row r="137" spans="1:20" x14ac:dyDescent="0.25">
      <c r="A137" s="10"/>
      <c r="B137" s="94"/>
      <c r="C137" s="108"/>
      <c r="D137" s="8"/>
      <c r="E137" s="8"/>
      <c r="F137" s="8"/>
      <c r="G137" s="8"/>
      <c r="H137" s="5"/>
      <c r="I137" s="5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0"/>
    </row>
    <row r="138" spans="1:20" x14ac:dyDescent="0.25">
      <c r="A138" s="10"/>
      <c r="B138" s="94"/>
      <c r="C138" s="108"/>
      <c r="D138" s="8"/>
      <c r="E138" s="8"/>
      <c r="F138" s="8"/>
      <c r="G138" s="8"/>
      <c r="H138" s="5"/>
      <c r="I138" s="5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0"/>
    </row>
    <row r="139" spans="1:20" x14ac:dyDescent="0.25">
      <c r="A139" s="10"/>
      <c r="B139" s="94"/>
      <c r="C139" s="108"/>
      <c r="D139" s="8"/>
      <c r="E139" s="8"/>
      <c r="F139" s="8"/>
      <c r="G139" s="8"/>
      <c r="H139" s="5"/>
      <c r="I139" s="5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0"/>
    </row>
    <row r="140" spans="1:20" x14ac:dyDescent="0.25">
      <c r="A140" s="10"/>
      <c r="B140" s="94"/>
      <c r="C140" s="108"/>
      <c r="D140" s="8"/>
      <c r="E140" s="8"/>
      <c r="F140" s="8"/>
      <c r="G140" s="8"/>
      <c r="H140" s="5"/>
      <c r="I140" s="5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0"/>
    </row>
    <row r="141" spans="1:20" x14ac:dyDescent="0.25">
      <c r="A141" s="10"/>
      <c r="B141" s="94"/>
      <c r="C141" s="108"/>
      <c r="D141" s="8"/>
      <c r="E141" s="8"/>
      <c r="F141" s="8"/>
      <c r="G141" s="8"/>
      <c r="H141" s="5"/>
      <c r="I141" s="5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0"/>
    </row>
    <row r="142" spans="1:20" x14ac:dyDescent="0.25">
      <c r="A142" s="10"/>
      <c r="B142" s="94"/>
      <c r="C142" s="108"/>
      <c r="D142" s="8"/>
      <c r="E142" s="8"/>
      <c r="F142" s="8"/>
      <c r="G142" s="8"/>
      <c r="H142" s="5"/>
      <c r="I142" s="5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0"/>
    </row>
    <row r="143" spans="1:20" x14ac:dyDescent="0.25">
      <c r="A143" s="10"/>
      <c r="B143" s="94"/>
      <c r="C143" s="108"/>
      <c r="D143" s="8"/>
      <c r="E143" s="8"/>
      <c r="F143" s="8"/>
      <c r="G143" s="8"/>
      <c r="H143" s="5"/>
      <c r="I143" s="5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0"/>
    </row>
    <row r="144" spans="1:20" x14ac:dyDescent="0.25">
      <c r="A144" s="10"/>
      <c r="B144" s="94"/>
      <c r="C144" s="108"/>
      <c r="D144" s="8"/>
      <c r="E144" s="8"/>
      <c r="F144" s="8"/>
      <c r="G144" s="8"/>
      <c r="H144" s="5"/>
      <c r="I144" s="5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0"/>
    </row>
    <row r="145" spans="1:20" x14ac:dyDescent="0.25">
      <c r="A145" s="10"/>
      <c r="B145" s="94"/>
      <c r="C145" s="108"/>
      <c r="D145" s="8"/>
      <c r="E145" s="8"/>
      <c r="F145" s="8"/>
      <c r="G145" s="8"/>
      <c r="H145" s="5"/>
      <c r="I145" s="5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0"/>
    </row>
    <row r="146" spans="1:20" x14ac:dyDescent="0.25">
      <c r="A146" s="10"/>
      <c r="B146" s="94"/>
      <c r="C146" s="108"/>
      <c r="D146" s="8"/>
      <c r="E146" s="8"/>
      <c r="F146" s="8"/>
      <c r="G146" s="8"/>
      <c r="H146" s="5"/>
      <c r="I146" s="5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0"/>
    </row>
    <row r="147" spans="1:20" x14ac:dyDescent="0.25">
      <c r="A147" s="10"/>
      <c r="B147" s="94"/>
      <c r="C147" s="108"/>
      <c r="D147" s="8"/>
      <c r="E147" s="8"/>
      <c r="F147" s="8"/>
      <c r="G147" s="8"/>
      <c r="H147" s="5"/>
      <c r="I147" s="5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0"/>
    </row>
    <row r="148" spans="1:20" x14ac:dyDescent="0.25">
      <c r="A148" s="10"/>
      <c r="B148" s="94"/>
      <c r="C148" s="108"/>
      <c r="D148" s="8"/>
      <c r="E148" s="8"/>
      <c r="F148" s="8"/>
      <c r="G148" s="8"/>
      <c r="H148" s="5"/>
      <c r="I148" s="5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0"/>
    </row>
    <row r="149" spans="1:20" x14ac:dyDescent="0.25">
      <c r="A149" s="10"/>
      <c r="B149" s="94"/>
      <c r="C149" s="108"/>
      <c r="D149" s="8"/>
      <c r="E149" s="8"/>
      <c r="F149" s="8"/>
      <c r="G149" s="8"/>
      <c r="H149" s="5"/>
      <c r="I149" s="5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0"/>
    </row>
    <row r="150" spans="1:20" x14ac:dyDescent="0.25">
      <c r="A150" s="10"/>
      <c r="B150" s="94"/>
      <c r="C150" s="108"/>
      <c r="D150" s="8"/>
      <c r="E150" s="8"/>
      <c r="F150" s="8"/>
      <c r="G150" s="8"/>
      <c r="H150" s="5"/>
      <c r="I150" s="5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0"/>
    </row>
    <row r="151" spans="1:20" x14ac:dyDescent="0.25">
      <c r="A151" s="10"/>
      <c r="B151" s="94"/>
      <c r="C151" s="108"/>
      <c r="D151" s="8"/>
      <c r="E151" s="8"/>
      <c r="F151" s="8"/>
      <c r="G151" s="8"/>
      <c r="H151" s="5"/>
      <c r="I151" s="5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0"/>
    </row>
    <row r="152" spans="1:20" x14ac:dyDescent="0.25">
      <c r="A152" s="10"/>
      <c r="B152" s="94"/>
      <c r="C152" s="108"/>
      <c r="D152" s="8"/>
      <c r="E152" s="8"/>
      <c r="F152" s="8"/>
      <c r="G152" s="8"/>
      <c r="H152" s="5"/>
      <c r="I152" s="5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0"/>
    </row>
    <row r="153" spans="1:20" x14ac:dyDescent="0.25">
      <c r="A153" s="10"/>
      <c r="B153" s="94"/>
      <c r="C153" s="108"/>
      <c r="D153" s="8"/>
      <c r="E153" s="8"/>
      <c r="F153" s="8"/>
      <c r="G153" s="8"/>
      <c r="H153" s="5"/>
      <c r="I153" s="5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0"/>
    </row>
    <row r="154" spans="1:20" x14ac:dyDescent="0.25">
      <c r="A154" s="10"/>
      <c r="B154" s="94"/>
      <c r="C154" s="108"/>
      <c r="D154" s="8"/>
      <c r="E154" s="8"/>
      <c r="F154" s="8"/>
      <c r="G154" s="8"/>
      <c r="H154" s="5"/>
      <c r="I154" s="5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0"/>
    </row>
    <row r="155" spans="1:20" x14ac:dyDescent="0.25">
      <c r="A155" s="10"/>
      <c r="B155" s="94"/>
      <c r="C155" s="108"/>
      <c r="D155" s="8"/>
      <c r="E155" s="8"/>
      <c r="F155" s="8"/>
      <c r="G155" s="8"/>
      <c r="H155" s="5"/>
      <c r="I155" s="5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0"/>
    </row>
    <row r="156" spans="1:20" x14ac:dyDescent="0.25">
      <c r="A156" s="10"/>
      <c r="B156" s="94"/>
      <c r="C156" s="108"/>
      <c r="D156" s="8"/>
      <c r="E156" s="8"/>
      <c r="F156" s="8"/>
      <c r="G156" s="8"/>
      <c r="H156" s="5"/>
      <c r="I156" s="5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0"/>
    </row>
    <row r="157" spans="1:20" x14ac:dyDescent="0.25">
      <c r="A157" s="10"/>
      <c r="B157" s="94"/>
      <c r="C157" s="108"/>
      <c r="D157" s="8"/>
      <c r="E157" s="8"/>
      <c r="F157" s="8"/>
      <c r="G157" s="8"/>
      <c r="H157" s="5"/>
      <c r="I157" s="5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0"/>
    </row>
    <row r="158" spans="1:20" x14ac:dyDescent="0.25">
      <c r="A158" s="10"/>
      <c r="B158" s="94"/>
      <c r="C158" s="108"/>
      <c r="D158" s="8"/>
      <c r="E158" s="8"/>
      <c r="F158" s="8"/>
      <c r="G158" s="8"/>
      <c r="H158" s="5"/>
      <c r="I158" s="5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0"/>
    </row>
    <row r="159" spans="1:20" x14ac:dyDescent="0.25">
      <c r="A159" s="10"/>
      <c r="B159" s="94"/>
      <c r="C159" s="108"/>
      <c r="D159" s="8"/>
      <c r="E159" s="8"/>
      <c r="F159" s="8"/>
      <c r="G159" s="8"/>
      <c r="H159" s="5"/>
      <c r="I159" s="5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0"/>
    </row>
    <row r="160" spans="1:20" x14ac:dyDescent="0.25">
      <c r="A160" s="10"/>
      <c r="B160" s="94"/>
      <c r="C160" s="108"/>
      <c r="D160" s="8"/>
      <c r="E160" s="8"/>
      <c r="F160" s="8"/>
      <c r="G160" s="8"/>
      <c r="H160" s="5"/>
      <c r="I160" s="5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0"/>
    </row>
    <row r="161" spans="1:20" x14ac:dyDescent="0.25">
      <c r="A161" s="10"/>
      <c r="B161" s="94"/>
      <c r="C161" s="108"/>
      <c r="D161" s="8"/>
      <c r="E161" s="8"/>
      <c r="F161" s="8"/>
      <c r="G161" s="8"/>
      <c r="H161" s="5"/>
      <c r="I161" s="5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0"/>
    </row>
    <row r="162" spans="1:20" x14ac:dyDescent="0.25">
      <c r="A162" s="10"/>
      <c r="B162" s="94"/>
      <c r="C162" s="108"/>
      <c r="D162" s="8"/>
      <c r="E162" s="8"/>
      <c r="F162" s="8"/>
      <c r="G162" s="8"/>
      <c r="H162" s="5"/>
      <c r="I162" s="5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0"/>
    </row>
    <row r="163" spans="1:20" x14ac:dyDescent="0.25">
      <c r="A163" s="10"/>
      <c r="B163" s="94"/>
      <c r="C163" s="108"/>
      <c r="D163" s="8"/>
      <c r="E163" s="8"/>
      <c r="F163" s="8"/>
      <c r="G163" s="8"/>
      <c r="H163" s="5"/>
      <c r="I163" s="5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0"/>
    </row>
    <row r="164" spans="1:20" x14ac:dyDescent="0.25">
      <c r="A164" s="10"/>
      <c r="B164" s="94"/>
      <c r="C164" s="108"/>
      <c r="D164" s="8"/>
      <c r="E164" s="8"/>
      <c r="F164" s="8"/>
      <c r="G164" s="8"/>
      <c r="H164" s="5"/>
      <c r="I164" s="5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0"/>
    </row>
    <row r="165" spans="1:20" x14ac:dyDescent="0.25">
      <c r="A165" s="10"/>
      <c r="B165" s="94"/>
      <c r="C165" s="108"/>
      <c r="D165" s="8"/>
      <c r="E165" s="8"/>
      <c r="F165" s="8"/>
      <c r="G165" s="8"/>
      <c r="H165" s="5"/>
      <c r="I165" s="5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0"/>
    </row>
    <row r="166" spans="1:20" x14ac:dyDescent="0.25">
      <c r="A166" s="10"/>
      <c r="B166" s="94"/>
      <c r="C166" s="108"/>
      <c r="D166" s="8"/>
      <c r="E166" s="8"/>
      <c r="F166" s="8"/>
      <c r="G166" s="8"/>
      <c r="H166" s="5"/>
      <c r="I166" s="5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0"/>
    </row>
    <row r="167" spans="1:20" x14ac:dyDescent="0.25">
      <c r="A167" s="10"/>
      <c r="B167" s="94"/>
      <c r="C167" s="108"/>
      <c r="D167" s="8"/>
      <c r="E167" s="8"/>
      <c r="F167" s="8"/>
      <c r="G167" s="8"/>
      <c r="H167" s="5"/>
      <c r="I167" s="5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0"/>
    </row>
    <row r="168" spans="1:20" x14ac:dyDescent="0.25">
      <c r="A168" s="10"/>
      <c r="B168" s="94"/>
      <c r="C168" s="108"/>
      <c r="D168" s="8"/>
      <c r="E168" s="8"/>
      <c r="F168" s="8"/>
      <c r="G168" s="8"/>
      <c r="H168" s="5"/>
      <c r="I168" s="5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0"/>
    </row>
    <row r="169" spans="1:20" x14ac:dyDescent="0.25">
      <c r="A169" s="10"/>
      <c r="B169" s="94"/>
      <c r="C169" s="108"/>
      <c r="D169" s="8"/>
      <c r="E169" s="8"/>
      <c r="F169" s="8"/>
      <c r="G169" s="8"/>
      <c r="H169" s="5"/>
      <c r="I169" s="5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0"/>
    </row>
    <row r="170" spans="1:20" x14ac:dyDescent="0.25">
      <c r="A170" s="10"/>
      <c r="B170" s="94"/>
      <c r="C170" s="108"/>
      <c r="D170" s="8"/>
      <c r="E170" s="8"/>
      <c r="F170" s="8"/>
      <c r="G170" s="8"/>
      <c r="H170" s="5"/>
      <c r="I170" s="5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0"/>
    </row>
    <row r="171" spans="1:20" x14ac:dyDescent="0.25">
      <c r="A171" s="10"/>
      <c r="B171" s="94"/>
      <c r="C171" s="108"/>
      <c r="D171" s="8"/>
      <c r="E171" s="8"/>
      <c r="F171" s="8"/>
      <c r="G171" s="8"/>
      <c r="H171" s="5"/>
      <c r="I171" s="5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0"/>
    </row>
    <row r="172" spans="1:20" x14ac:dyDescent="0.25">
      <c r="A172" s="10"/>
      <c r="B172" s="94"/>
      <c r="C172" s="108"/>
      <c r="D172" s="8"/>
      <c r="E172" s="8"/>
      <c r="F172" s="8"/>
      <c r="G172" s="8"/>
      <c r="H172" s="5"/>
      <c r="I172" s="5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0"/>
    </row>
    <row r="173" spans="1:20" x14ac:dyDescent="0.25">
      <c r="A173" s="10"/>
      <c r="B173" s="94"/>
      <c r="C173" s="108"/>
      <c r="D173" s="8"/>
      <c r="E173" s="8"/>
      <c r="F173" s="8"/>
      <c r="G173" s="8"/>
      <c r="H173" s="5"/>
      <c r="I173" s="5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0"/>
    </row>
    <row r="174" spans="1:20" x14ac:dyDescent="0.25">
      <c r="A174" s="10"/>
      <c r="B174" s="94"/>
      <c r="C174" s="108"/>
      <c r="D174" s="8"/>
      <c r="E174" s="8"/>
      <c r="F174" s="8"/>
      <c r="G174" s="8"/>
      <c r="H174" s="5"/>
      <c r="I174" s="5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0"/>
    </row>
    <row r="175" spans="1:20" x14ac:dyDescent="0.25">
      <c r="A175" s="10"/>
      <c r="B175" s="94"/>
      <c r="C175" s="108"/>
      <c r="D175" s="8"/>
      <c r="E175" s="8"/>
      <c r="F175" s="8"/>
      <c r="G175" s="8"/>
      <c r="H175" s="5"/>
      <c r="I175" s="5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0"/>
    </row>
    <row r="176" spans="1:20" x14ac:dyDescent="0.25">
      <c r="A176" s="10"/>
      <c r="B176" s="94"/>
      <c r="C176" s="108"/>
      <c r="D176" s="8"/>
      <c r="E176" s="8"/>
      <c r="F176" s="8"/>
      <c r="G176" s="8"/>
      <c r="H176" s="5"/>
      <c r="I176" s="5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0"/>
    </row>
    <row r="177" spans="1:20" x14ac:dyDescent="0.25">
      <c r="A177" s="10"/>
      <c r="B177" s="94"/>
      <c r="C177" s="108"/>
      <c r="D177" s="8"/>
      <c r="E177" s="8"/>
      <c r="F177" s="8"/>
      <c r="G177" s="8"/>
      <c r="H177" s="5"/>
      <c r="I177" s="5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0"/>
    </row>
    <row r="178" spans="1:20" x14ac:dyDescent="0.25">
      <c r="A178" s="10"/>
      <c r="B178" s="94"/>
      <c r="C178" s="108"/>
      <c r="D178" s="8"/>
      <c r="E178" s="8"/>
      <c r="F178" s="8"/>
      <c r="G178" s="8"/>
      <c r="H178" s="5"/>
      <c r="I178" s="5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0"/>
    </row>
    <row r="179" spans="1:20" x14ac:dyDescent="0.25">
      <c r="A179" s="10"/>
      <c r="B179" s="94"/>
      <c r="C179" s="108"/>
      <c r="D179" s="8"/>
      <c r="E179" s="8"/>
      <c r="F179" s="8"/>
      <c r="G179" s="8"/>
      <c r="H179" s="5"/>
      <c r="I179" s="5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0"/>
    </row>
    <row r="180" spans="1:20" x14ac:dyDescent="0.25">
      <c r="A180" s="10"/>
      <c r="B180" s="94"/>
      <c r="C180" s="108"/>
      <c r="D180" s="8"/>
      <c r="E180" s="8"/>
      <c r="F180" s="8"/>
      <c r="G180" s="8"/>
      <c r="H180" s="5"/>
      <c r="I180" s="5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0"/>
    </row>
    <row r="181" spans="1:20" x14ac:dyDescent="0.25">
      <c r="A181" s="10"/>
      <c r="B181" s="94"/>
      <c r="C181" s="108"/>
      <c r="D181" s="8"/>
      <c r="E181" s="8"/>
      <c r="F181" s="8"/>
      <c r="G181" s="8"/>
      <c r="H181" s="5"/>
      <c r="I181" s="5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0"/>
    </row>
    <row r="182" spans="1:20" x14ac:dyDescent="0.25">
      <c r="A182" s="10"/>
      <c r="B182" s="94"/>
      <c r="C182" s="108"/>
      <c r="D182" s="8"/>
      <c r="E182" s="8"/>
      <c r="F182" s="8"/>
      <c r="G182" s="8"/>
      <c r="H182" s="5"/>
      <c r="I182" s="5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0"/>
    </row>
    <row r="183" spans="1:20" x14ac:dyDescent="0.25">
      <c r="A183" s="10"/>
      <c r="B183" s="94"/>
      <c r="C183" s="108"/>
      <c r="D183" s="8"/>
      <c r="E183" s="8"/>
      <c r="F183" s="8"/>
      <c r="G183" s="8"/>
      <c r="H183" s="5"/>
      <c r="I183" s="5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0"/>
    </row>
  </sheetData>
  <sheetProtection password="CE1E" sheet="1" objects="1" scenarios="1"/>
  <mergeCells count="19">
    <mergeCell ref="B2:S2"/>
    <mergeCell ref="B4:B5"/>
    <mergeCell ref="H4:K4"/>
    <mergeCell ref="L4:O4"/>
    <mergeCell ref="G4:G5"/>
    <mergeCell ref="C4:C5"/>
    <mergeCell ref="D4:D5"/>
    <mergeCell ref="E4:E5"/>
    <mergeCell ref="F4:F5"/>
    <mergeCell ref="B3:T3"/>
    <mergeCell ref="A35:C35"/>
    <mergeCell ref="A4:A5"/>
    <mergeCell ref="P4:S4"/>
    <mergeCell ref="A36:C36"/>
    <mergeCell ref="T4:T5"/>
    <mergeCell ref="A18:C18"/>
    <mergeCell ref="A10:C10"/>
    <mergeCell ref="A14:C14"/>
    <mergeCell ref="A28:C28"/>
  </mergeCells>
  <pageMargins left="0.19685039370078741" right="0.19685039370078741" top="0.59055118110236227" bottom="0.39370078740157483" header="0.19685039370078741" footer="0.19685039370078741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ДОРОЖНЫЙ ФОНД 0409</vt:lpstr>
      <vt:lpstr>'ДОРОЖНЫЙ ФОНД 0409'!Область_печати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2022-03-31T08:02:34Z</dcterms:modified>
</cp:coreProperties>
</file>