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80" windowWidth="17895" windowHeight="9735"/>
  </bookViews>
  <sheets>
    <sheet name="03231643157100002700" sheetId="2" r:id="rId1"/>
  </sheets>
  <definedNames>
    <definedName name="_xlnm.Print_Titles" localSheetId="0">'03231643157100002700'!$4:$5</definedName>
    <definedName name="_xlnm.Print_Area" localSheetId="0">'03231643157100002700'!$A$1:$E$353</definedName>
  </definedNames>
  <calcPr calcId="145621"/>
</workbook>
</file>

<file path=xl/calcChain.xml><?xml version="1.0" encoding="utf-8"?>
<calcChain xmlns="http://schemas.openxmlformats.org/spreadsheetml/2006/main">
  <c r="E330" i="2" l="1"/>
  <c r="E325" i="2" s="1"/>
  <c r="E353" i="2" s="1"/>
  <c r="E44" i="2" l="1"/>
  <c r="E43" i="2" s="1"/>
  <c r="E42" i="2" s="1"/>
  <c r="E40" i="2"/>
  <c r="E11" i="2"/>
  <c r="E9" i="2"/>
  <c r="E8" i="2" l="1"/>
  <c r="E7" i="2" s="1"/>
  <c r="E351" i="2"/>
  <c r="E350" i="2" s="1"/>
  <c r="E349" i="2" s="1"/>
  <c r="E348" i="2" s="1"/>
  <c r="E346" i="2"/>
  <c r="E345" i="2" s="1"/>
  <c r="E344" i="2" s="1"/>
  <c r="E343" i="2" s="1"/>
  <c r="E341" i="2"/>
  <c r="E340" i="2" s="1"/>
  <c r="E338" i="2"/>
  <c r="E336" i="2"/>
  <c r="E334" i="2"/>
  <c r="E332" i="2"/>
  <c r="E328" i="2"/>
  <c r="E327" i="2" s="1"/>
  <c r="E326" i="2" s="1"/>
  <c r="E323" i="2"/>
  <c r="E322" i="2" s="1"/>
  <c r="E320" i="2"/>
  <c r="E319" i="2" s="1"/>
  <c r="E317" i="2"/>
  <c r="E315" i="2"/>
  <c r="E312" i="2"/>
  <c r="E311" i="2" s="1"/>
  <c r="E309" i="2"/>
  <c r="E308" i="2" s="1"/>
  <c r="E306" i="2"/>
  <c r="E304" i="2"/>
  <c r="E300" i="2"/>
  <c r="E299" i="2" s="1"/>
  <c r="E297" i="2"/>
  <c r="E296" i="2" s="1"/>
  <c r="E294" i="2"/>
  <c r="E293" i="2" s="1"/>
  <c r="E290" i="2"/>
  <c r="E289" i="2" s="1"/>
  <c r="E287" i="2"/>
  <c r="E286" i="2" s="1"/>
  <c r="E284" i="2"/>
  <c r="E283" i="2" s="1"/>
  <c r="E280" i="2"/>
  <c r="E279" i="2" s="1"/>
  <c r="E278" i="2" s="1"/>
  <c r="E276" i="2"/>
  <c r="E275" i="2" s="1"/>
  <c r="E274" i="2" s="1"/>
  <c r="E271" i="2"/>
  <c r="E270" i="2" s="1"/>
  <c r="E269" i="2" s="1"/>
  <c r="E267" i="2"/>
  <c r="E266" i="2" s="1"/>
  <c r="E264" i="2"/>
  <c r="E263" i="2" s="1"/>
  <c r="E261" i="2"/>
  <c r="E260" i="2" s="1"/>
  <c r="E256" i="2"/>
  <c r="E255" i="2" s="1"/>
  <c r="E253" i="2"/>
  <c r="E249" i="2"/>
  <c r="E245" i="2"/>
  <c r="E244" i="2" s="1"/>
  <c r="E242" i="2"/>
  <c r="E241" i="2" s="1"/>
  <c r="E238" i="2"/>
  <c r="E237" i="2" s="1"/>
  <c r="E235" i="2"/>
  <c r="E234" i="2" s="1"/>
  <c r="E232" i="2"/>
  <c r="E231" i="2" s="1"/>
  <c r="E228" i="2"/>
  <c r="E227" i="2" s="1"/>
  <c r="E225" i="2"/>
  <c r="E224" i="2" s="1"/>
  <c r="E222" i="2"/>
  <c r="E221" i="2" s="1"/>
  <c r="E219" i="2"/>
  <c r="E218" i="2" s="1"/>
  <c r="E216" i="2"/>
  <c r="E215" i="2" s="1"/>
  <c r="E213" i="2"/>
  <c r="E212" i="2" s="1"/>
  <c r="E210" i="2"/>
  <c r="E209" i="2" s="1"/>
  <c r="E207" i="2"/>
  <c r="E206" i="2" s="1"/>
  <c r="E204" i="2"/>
  <c r="E203" i="2" s="1"/>
  <c r="E201" i="2"/>
  <c r="E200" i="2" s="1"/>
  <c r="E198" i="2"/>
  <c r="E197" i="2" s="1"/>
  <c r="E194" i="2"/>
  <c r="E193" i="2" s="1"/>
  <c r="E191" i="2"/>
  <c r="E190" i="2" s="1"/>
  <c r="E188" i="2"/>
  <c r="E187" i="2" s="1"/>
  <c r="E185" i="2"/>
  <c r="E184" i="2" s="1"/>
  <c r="E182" i="2"/>
  <c r="E181" i="2" s="1"/>
  <c r="E177" i="2"/>
  <c r="E176" i="2" s="1"/>
  <c r="E174" i="2"/>
  <c r="E173" i="2" s="1"/>
  <c r="E171" i="2"/>
  <c r="E170" i="2" s="1"/>
  <c r="E168" i="2"/>
  <c r="E167" i="2" s="1"/>
  <c r="E165" i="2"/>
  <c r="E164" i="2" s="1"/>
  <c r="E162" i="2"/>
  <c r="E161" i="2" s="1"/>
  <c r="E158" i="2"/>
  <c r="E157" i="2"/>
  <c r="E155" i="2"/>
  <c r="E153" i="2"/>
  <c r="E152" i="2" s="1"/>
  <c r="E150" i="2"/>
  <c r="E149" i="2" s="1"/>
  <c r="E146" i="2"/>
  <c r="E145" i="2" s="1"/>
  <c r="E143" i="2"/>
  <c r="E142" i="2" s="1"/>
  <c r="E140" i="2"/>
  <c r="E139" i="2" s="1"/>
  <c r="E137" i="2"/>
  <c r="E136" i="2" s="1"/>
  <c r="E134" i="2"/>
  <c r="E133" i="2" s="1"/>
  <c r="E129" i="2"/>
  <c r="E128" i="2" s="1"/>
  <c r="E126" i="2"/>
  <c r="E125" i="2" s="1"/>
  <c r="E123" i="2"/>
  <c r="E121" i="2"/>
  <c r="E116" i="2"/>
  <c r="E115" i="2" s="1"/>
  <c r="E113" i="2"/>
  <c r="E112" i="2" s="1"/>
  <c r="E110" i="2"/>
  <c r="E109" i="2" s="1"/>
  <c r="E107" i="2"/>
  <c r="E106" i="2" s="1"/>
  <c r="E103" i="2"/>
  <c r="E102" i="2" s="1"/>
  <c r="E101" i="2" s="1"/>
  <c r="E99" i="2"/>
  <c r="E98" i="2" s="1"/>
  <c r="E97" i="2" s="1"/>
  <c r="E94" i="2"/>
  <c r="E93" i="2" s="1"/>
  <c r="E91" i="2"/>
  <c r="E89" i="2"/>
  <c r="E84" i="2"/>
  <c r="E82" i="2"/>
  <c r="E77" i="2"/>
  <c r="E76" i="2" s="1"/>
  <c r="E74" i="2"/>
  <c r="E73" i="2" s="1"/>
  <c r="E71" i="2"/>
  <c r="E69" i="2"/>
  <c r="E66" i="2"/>
  <c r="E65" i="2" s="1"/>
  <c r="E63" i="2"/>
  <c r="E62" i="2" s="1"/>
  <c r="E60" i="2"/>
  <c r="E59" i="2" s="1"/>
  <c r="E57" i="2"/>
  <c r="E55" i="2"/>
  <c r="E52" i="2"/>
  <c r="E51" i="2" s="1"/>
  <c r="E48" i="2"/>
  <c r="E47" i="2" s="1"/>
  <c r="E46" i="2" s="1"/>
  <c r="E39" i="2"/>
  <c r="E37" i="2"/>
  <c r="E36" i="2" s="1"/>
  <c r="E34" i="2"/>
  <c r="E33" i="2" s="1"/>
  <c r="E31" i="2"/>
  <c r="E29" i="2"/>
  <c r="E25" i="2"/>
  <c r="E24" i="2" s="1"/>
  <c r="E22" i="2"/>
  <c r="E20" i="2"/>
  <c r="E28" i="2" l="1"/>
  <c r="E27" i="2" s="1"/>
  <c r="E68" i="2"/>
  <c r="E81" i="2"/>
  <c r="E80" i="2" s="1"/>
  <c r="E79" i="2" s="1"/>
  <c r="E88" i="2"/>
  <c r="E331" i="2"/>
  <c r="E54" i="2"/>
  <c r="E120" i="2"/>
  <c r="E303" i="2"/>
  <c r="E314" i="2"/>
  <c r="E282" i="2"/>
  <c r="E259" i="2"/>
  <c r="E258" i="2" s="1"/>
  <c r="E240" i="2"/>
  <c r="E230" i="2"/>
  <c r="E196" i="2"/>
  <c r="E180" i="2"/>
  <c r="E160" i="2"/>
  <c r="E148" i="2"/>
  <c r="E132" i="2"/>
  <c r="E119" i="2"/>
  <c r="E105" i="2"/>
  <c r="E96" i="2"/>
  <c r="E87" i="2"/>
  <c r="E86" i="2" s="1"/>
  <c r="E50" i="2"/>
  <c r="E252" i="2"/>
  <c r="E251" i="2" s="1"/>
  <c r="E248" i="2" s="1"/>
  <c r="E247" i="2" s="1"/>
  <c r="E19" i="2"/>
  <c r="E18" i="2" s="1"/>
  <c r="E17" i="2" s="1"/>
  <c r="E179" i="2" l="1"/>
  <c r="E302" i="2"/>
  <c r="E273" i="2" s="1"/>
  <c r="E131" i="2"/>
  <c r="E16" i="2"/>
  <c r="E15" i="2" s="1"/>
  <c r="E14" i="2" s="1"/>
  <c r="E13" i="2" s="1"/>
  <c r="E6" i="2" s="1"/>
</calcChain>
</file>

<file path=xl/sharedStrings.xml><?xml version="1.0" encoding="utf-8"?>
<sst xmlns="http://schemas.openxmlformats.org/spreadsheetml/2006/main" count="1397" uniqueCount="284">
  <si>
    <t>Наименование показателя</t>
  </si>
  <si>
    <t>Разд.</t>
  </si>
  <si>
    <t>Ц.ст.</t>
  </si>
  <si>
    <t>Расх.</t>
  </si>
  <si>
    <t>0000000000</t>
  </si>
  <si>
    <t>000</t>
  </si>
  <si>
    <t>0100</t>
  </si>
  <si>
    <t>0103</t>
  </si>
  <si>
    <t>7000080040</t>
  </si>
  <si>
    <t>100</t>
  </si>
  <si>
    <t>120</t>
  </si>
  <si>
    <t>200</t>
  </si>
  <si>
    <t>240</t>
  </si>
  <si>
    <t>0104</t>
  </si>
  <si>
    <t>0210180020</t>
  </si>
  <si>
    <t>0210180040</t>
  </si>
  <si>
    <t>800</t>
  </si>
  <si>
    <t>850</t>
  </si>
  <si>
    <t>7000055490</t>
  </si>
  <si>
    <t>0107</t>
  </si>
  <si>
    <t>7000080060</t>
  </si>
  <si>
    <t>880</t>
  </si>
  <si>
    <t>0113</t>
  </si>
  <si>
    <t>0210181410</t>
  </si>
  <si>
    <t>0210212020</t>
  </si>
  <si>
    <t>0210580710</t>
  </si>
  <si>
    <t>600</t>
  </si>
  <si>
    <t>610</t>
  </si>
  <si>
    <t>0210854690</t>
  </si>
  <si>
    <t>0220181130</t>
  </si>
  <si>
    <t>0200</t>
  </si>
  <si>
    <t>0203</t>
  </si>
  <si>
    <t>0210251180</t>
  </si>
  <si>
    <t>0300</t>
  </si>
  <si>
    <t>0310</t>
  </si>
  <si>
    <t>0210680700</t>
  </si>
  <si>
    <t>110</t>
  </si>
  <si>
    <t>0210681200</t>
  </si>
  <si>
    <t>0400</t>
  </si>
  <si>
    <t>0401</t>
  </si>
  <si>
    <t>0220282370</t>
  </si>
  <si>
    <t>0405</t>
  </si>
  <si>
    <t>0210212510</t>
  </si>
  <si>
    <t>0409</t>
  </si>
  <si>
    <t>0220481660</t>
  </si>
  <si>
    <t>0230181610</t>
  </si>
  <si>
    <t>02302S6170</t>
  </si>
  <si>
    <t>7000083030</t>
  </si>
  <si>
    <t>830</t>
  </si>
  <si>
    <t>0412</t>
  </si>
  <si>
    <t>0210217900</t>
  </si>
  <si>
    <t>0210783310</t>
  </si>
  <si>
    <t>0500</t>
  </si>
  <si>
    <t>0501</t>
  </si>
  <si>
    <t>0250281830</t>
  </si>
  <si>
    <t>0250481750</t>
  </si>
  <si>
    <t>040F367483</t>
  </si>
  <si>
    <t>400</t>
  </si>
  <si>
    <t>410</t>
  </si>
  <si>
    <t>040F367484</t>
  </si>
  <si>
    <t>040F36748S</t>
  </si>
  <si>
    <t>0502</t>
  </si>
  <si>
    <t>0250581810</t>
  </si>
  <si>
    <t>810</t>
  </si>
  <si>
    <t>0250783260</t>
  </si>
  <si>
    <t>02508S1270</t>
  </si>
  <si>
    <t>0503</t>
  </si>
  <si>
    <t>010F255550</t>
  </si>
  <si>
    <t>0250181690</t>
  </si>
  <si>
    <t>0250381710</t>
  </si>
  <si>
    <t>0250613300</t>
  </si>
  <si>
    <t>0250681730</t>
  </si>
  <si>
    <t>02506S5871</t>
  </si>
  <si>
    <t>0700</t>
  </si>
  <si>
    <t>0701</t>
  </si>
  <si>
    <t>0220182430</t>
  </si>
  <si>
    <t>0260114722</t>
  </si>
  <si>
    <t>0260180300</t>
  </si>
  <si>
    <t>02608S4850</t>
  </si>
  <si>
    <t>02609S4860</t>
  </si>
  <si>
    <t>0702</t>
  </si>
  <si>
    <t>0260114721</t>
  </si>
  <si>
    <t>0260153030</t>
  </si>
  <si>
    <t>0260180310</t>
  </si>
  <si>
    <t>02601L3040</t>
  </si>
  <si>
    <t>0260382550</t>
  </si>
  <si>
    <t>300</t>
  </si>
  <si>
    <t>320</t>
  </si>
  <si>
    <t>0260414723</t>
  </si>
  <si>
    <t>02610S4900</t>
  </si>
  <si>
    <t>02611S4910</t>
  </si>
  <si>
    <t>02612S4770</t>
  </si>
  <si>
    <t>0703</t>
  </si>
  <si>
    <t>0260180320</t>
  </si>
  <si>
    <t>026A155190</t>
  </si>
  <si>
    <t>0707</t>
  </si>
  <si>
    <t>0220381150</t>
  </si>
  <si>
    <t>02602S4790</t>
  </si>
  <si>
    <t>0709</t>
  </si>
  <si>
    <t>0260580720</t>
  </si>
  <si>
    <t>0261482330</t>
  </si>
  <si>
    <t>360</t>
  </si>
  <si>
    <t>0800</t>
  </si>
  <si>
    <t>0801</t>
  </si>
  <si>
    <t>0280180450</t>
  </si>
  <si>
    <t>0280180480</t>
  </si>
  <si>
    <t>620</t>
  </si>
  <si>
    <t>02802L519F</t>
  </si>
  <si>
    <t>0804</t>
  </si>
  <si>
    <t>1000</t>
  </si>
  <si>
    <t>1001</t>
  </si>
  <si>
    <t>0270182450</t>
  </si>
  <si>
    <t>310</t>
  </si>
  <si>
    <t>1003</t>
  </si>
  <si>
    <t>0270216710</t>
  </si>
  <si>
    <t>1004</t>
  </si>
  <si>
    <t>0260114780</t>
  </si>
  <si>
    <t>0270216723</t>
  </si>
  <si>
    <t>02702R0820</t>
  </si>
  <si>
    <t>0270352600</t>
  </si>
  <si>
    <t>02704L4970</t>
  </si>
  <si>
    <t>1006</t>
  </si>
  <si>
    <t>0270216721</t>
  </si>
  <si>
    <t>0270216722</t>
  </si>
  <si>
    <t>1100</t>
  </si>
  <si>
    <t>1101</t>
  </si>
  <si>
    <t>0290180600</t>
  </si>
  <si>
    <t>1102</t>
  </si>
  <si>
    <t>0290182300</t>
  </si>
  <si>
    <t>1200</t>
  </si>
  <si>
    <t>1202</t>
  </si>
  <si>
    <t>0210380720</t>
  </si>
  <si>
    <t>0106</t>
  </si>
  <si>
    <t>0300180040</t>
  </si>
  <si>
    <t>0111</t>
  </si>
  <si>
    <t>870</t>
  </si>
  <si>
    <t>1300</t>
  </si>
  <si>
    <t>1301</t>
  </si>
  <si>
    <t>0300283000</t>
  </si>
  <si>
    <t>700</t>
  </si>
  <si>
    <t>730</t>
  </si>
  <si>
    <t>0500180040</t>
  </si>
  <si>
    <t>0500180900</t>
  </si>
  <si>
    <t>0500180910</t>
  </si>
  <si>
    <t>0500382300</t>
  </si>
  <si>
    <t>7000080050</t>
  </si>
  <si>
    <t>ВСЕГО РАСХОДОВ: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</si>
  <si>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</si>
  <si>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</si>
  <si>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</si>
  <si>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</si>
  <si>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 собственности</t>
  </si>
  <si>
    <t>Социальное обеспечение и иные выплаты населению</t>
  </si>
  <si>
    <t>Обслуживание государственного (муниципального) долга</t>
  </si>
  <si>
    <t>Руководство и управление в сфере установленных функций органов местного самоуправления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</si>
  <si>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</si>
  <si>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Достижение показателей деятельности органов исполнительной власти субъектов Российской федерации</t>
  </si>
  <si>
    <t>Организация и проведение выборов и референдумов</t>
  </si>
  <si>
    <t>Членские взносы некоммерческим организациям</t>
  </si>
  <si>
    <t>Профилактика безнадзорности и правонарушений несовершеннолетних, организация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</si>
  <si>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Многофункциональные центры предоставления государственных и муниципальных услуг</t>
  </si>
  <si>
    <t>Проведение Всероссийской переписи населения 2020 года</t>
  </si>
  <si>
    <t>Совершенствование системы профилактики правонарушений и усиление борьбы с преступностью</t>
  </si>
  <si>
    <t>Осуществление первичного воинского учета на территориях, где отсутствуют военные комиссариаты</t>
  </si>
  <si>
    <t>Единые дежурно-диспетчерские службы</t>
  </si>
  <si>
    <t>Оповещение населения об опасностях, возникающих при ведении военных действий и возникновении чрезвычайных ситуаций</t>
  </si>
  <si>
    <t>Организация временного трудоустройства несовершеннолетних граждан в возрасте от 14 до 18 лет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</si>
  <si>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</si>
  <si>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Повышение безопасности дорожного движения</t>
  </si>
  <si>
    <t>Обеспечение сохранности автомобильных дорог местного значения и условий безопасности движения по ним</t>
  </si>
  <si>
    <t>Резервный фонд местной администрации</t>
  </si>
  <si>
    <t>Осуществление отдельных полномочий в области охраны труда и уведомительной рекомендации территориальных соглашений и коллективных договоров</t>
  </si>
  <si>
    <t>Мероприятия в сфере архитектуры и градостроительства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</si>
  <si>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</si>
  <si>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Мероприятия в сфере жилищного хозяйства</t>
  </si>
  <si>
    <t>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</si>
  <si>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Обеспечение устойчивого сокращения непригодного для проживания жилищного фонда (за счет средств областного бюджета)</t>
  </si>
  <si>
    <t>Обеспечение устойчивого сокращения непригодного для проживания жилищного фонда (за счет средств местного бюджета)</t>
  </si>
  <si>
    <t>Мероприятия по обеспечению населения бытовыми услугами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</si>
  <si>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</si>
  <si>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</t>
  </si>
  <si>
    <t>Реализация программ формирования современной городской среды</t>
  </si>
  <si>
    <t>Организация и обеспечение освещения улиц</t>
  </si>
  <si>
    <t>Организация и содержание мест захоронения (кладбищ)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</si>
  <si>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</si>
  <si>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Мероприятия по благоустройству</t>
  </si>
  <si>
    <t>Реализация инициативных проектов (Благоустройство дорожки к МАУ УСЦ "Триумф"</t>
  </si>
  <si>
    <t>Мероприятия по комплексной безопасности муниципальных учреждений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</si>
  <si>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</t>
  </si>
  <si>
    <t>Дошкольные образовательные организации</t>
  </si>
  <si>
    <t>Капитальный ремонт кровель муниципальных образовательных организаций Брянской области.</t>
  </si>
  <si>
    <t>Замена оконных блоков муниципальных образовательных организаций Брянской области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</si>
  <si>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</si>
  <si>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</si>
  <si>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Общеобразовательные организации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</si>
  <si>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</si>
  <si>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Мероприятия по социальной поддержке отдельных категорий граждан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</si>
  <si>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</si>
  <si>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</si>
  <si>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"Точка роста" помещений муниципальных общеобразовательных организаций</t>
  </si>
  <si>
    <t>Модернизация школьных столовых муниципальных общеобразовательных организаций Брянской области</t>
  </si>
  <si>
    <t>Организации дополнительного образования</t>
  </si>
  <si>
    <t>Государственная поддержка отрасли культуры</t>
  </si>
  <si>
    <t>Противодействие злоупотреблению наркотиками и их незаконному обороту</t>
  </si>
  <si>
    <t>Мероприятий по проведению оздоровительной кампании детей</t>
  </si>
  <si>
    <t>Учреждения, обеспечивающие деятельность органов местного самоуправления и муниципальных учреждений</t>
  </si>
  <si>
    <t>Мероприятия по развитию образования</t>
  </si>
  <si>
    <t>Библиотеки</t>
  </si>
  <si>
    <t>Дворцы и дома культуры, клубы, выставочные залы</t>
  </si>
  <si>
    <t>Государственная поддержка отрасли культуры за счет средств Резервного Фонда Правительства РФ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</si>
  <si>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</si>
  <si>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 - сиротами и детьми, оставшимися без попечения родителей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</si>
  <si>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</si>
  <si>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</si>
  <si>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</si>
  <si>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попечения. в семью</t>
  </si>
  <si>
    <t>Реализация мероприятий по обеспечению жильем молодых семей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</si>
  <si>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</si>
  <si>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</si>
  <si>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Спортивно-оздоровительные комплексы и центры</t>
  </si>
  <si>
    <t>Мероприятия по развитию физической культуры и спорта</t>
  </si>
  <si>
    <t>Обслуживание муниципального долга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</si>
  <si>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</si>
  <si>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</si>
  <si>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Обеспечение деятельности руководителя контрольно-счетного органа муниципального образования и его заместителей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</si>
  <si>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</si>
  <si>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</si>
  <si>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</si>
  <si>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</si>
  <si>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</si>
  <si>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</si>
  <si>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</si>
  <si>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</si>
  <si>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</si>
  <si>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</si>
  <si>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</si>
  <si>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</si>
  <si>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</si>
  <si>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</si>
  <si>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</si>
  <si>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</si>
  <si>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</si>
  <si>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</si>
  <si>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</si>
  <si>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</si>
  <si>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</si>
  <si>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</si>
  <si>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</si>
  <si>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</si>
  <si>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</si>
  <si>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</si>
  <si>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</si>
  <si>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</si>
  <si>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</si>
  <si>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</si>
  <si>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</si>
  <si>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</si>
  <si>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</si>
  <si>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</si>
  <si>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</si>
  <si>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</si>
  <si>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</si>
  <si>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</si>
  <si>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</si>
  <si>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</si>
  <si>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</si>
  <si>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</si>
  <si>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</si>
  <si>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</si>
  <si>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Специальные расходы</t>
  </si>
  <si>
    <t>Субсидии бюджетным учреждениям</t>
  </si>
  <si>
    <t>Расходы на выплаты персоналу казенных учреждений</t>
  </si>
  <si>
    <t>Исполнение судебных актов</t>
  </si>
  <si>
    <t>Бюджетные инвестиции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</si>
  <si>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</si>
  <si>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Социальные выплаты гражданам, кроме публичных нормативных социальных выплат</t>
  </si>
  <si>
    <t>Иные выплаты населению</t>
  </si>
  <si>
    <t>Субсидии автономным учреждениям</t>
  </si>
  <si>
    <t>Публичные нормативные социальные выплаты гражданам</t>
  </si>
  <si>
    <t>Резервные средства</t>
  </si>
  <si>
    <t>(в рублях)</t>
  </si>
  <si>
    <t>Кассовое исполнение</t>
  </si>
  <si>
    <t>Расходы бюджета  городского округа город Фокино Брянской области за 2021г по разделам и подразделам классификации расходов бюджетов</t>
  </si>
  <si>
    <t>Приложение № 3
к Решению СНДГФ 
№ 6-    от    ..2022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</si>
</sst>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</cellStyleXfs>
  <cellXfs count="42">
    <xf numFmtId="0" fontId="0" fillId="0" borderId="0" xfId="0"/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" fontId="9" fillId="0" borderId="1" xfId="2" applyNumberFormat="1" applyFont="1" applyFill="1" applyProtection="1"/>
    <xf numFmtId="0" fontId="10" fillId="0" borderId="2" xfId="7" applyNumberFormat="1" applyFont="1" applyFill="1" applyProtection="1">
      <alignment vertical="top" wrapText="1"/>
    </xf>
    <xf numFmtId="1" fontId="10" fillId="0" borderId="2" xfId="8" applyNumberFormat="1" applyFont="1" applyFill="1" applyProtection="1">
      <alignment horizontal="center" vertical="top" shrinkToFit="1"/>
    </xf>
    <xf numFmtId="4" fontId="10" fillId="0" borderId="2" xfId="9" applyNumberFormat="1" applyFont="1" applyFill="1" applyProtection="1">
      <alignment horizontal="right" vertical="top" shrinkToFit="1"/>
    </xf>
    <xf numFmtId="0" fontId="11" fillId="0" borderId="0" xfId="0" applyFont="1" applyFill="1" applyProtection="1">
      <protection locked="0"/>
    </xf>
    <xf numFmtId="0" fontId="12" fillId="0" borderId="2" xfId="7" applyNumberFormat="1" applyFont="1" applyFill="1" applyProtection="1">
      <alignment vertical="top" wrapText="1"/>
    </xf>
    <xf numFmtId="1" fontId="12" fillId="0" borderId="2" xfId="8" applyNumberFormat="1" applyFont="1" applyFill="1" applyProtection="1">
      <alignment horizontal="center" vertical="top" shrinkToFit="1"/>
    </xf>
    <xf numFmtId="4" fontId="12" fillId="0" borderId="2" xfId="9" applyNumberFormat="1" applyFont="1" applyFill="1" applyProtection="1">
      <alignment horizontal="right" vertical="top" shrinkToFit="1"/>
    </xf>
    <xf numFmtId="0" fontId="13" fillId="0" borderId="0" xfId="0" applyFont="1" applyFill="1" applyProtection="1">
      <protection locked="0"/>
    </xf>
    <xf numFmtId="0" fontId="9" fillId="0" borderId="2" xfId="7" applyNumberFormat="1" applyFont="1" applyFill="1" applyProtection="1">
      <alignment vertical="top" wrapText="1"/>
    </xf>
    <xf numFmtId="1" fontId="9" fillId="0" borderId="2" xfId="8" applyNumberFormat="1" applyFont="1" applyFill="1" applyProtection="1">
      <alignment horizontal="center" vertical="top" shrinkToFit="1"/>
    </xf>
    <xf numFmtId="4" fontId="9" fillId="0" borderId="2" xfId="9" applyNumberFormat="1" applyFont="1" applyFill="1" applyProtection="1">
      <alignment horizontal="right" vertical="top" shrinkToFit="1"/>
    </xf>
    <xf numFmtId="0" fontId="9" fillId="0" borderId="1" xfId="2" applyNumberFormat="1" applyFont="1" applyFill="1" applyProtection="1"/>
    <xf numFmtId="0" fontId="10" fillId="0" borderId="1" xfId="2" applyNumberFormat="1" applyFont="1" applyFill="1" applyProtection="1"/>
    <xf numFmtId="0" fontId="12" fillId="0" borderId="1" xfId="2" applyNumberFormat="1" applyFont="1" applyFill="1" applyProtection="1"/>
    <xf numFmtId="4" fontId="9" fillId="0" borderId="4" xfId="9" applyNumberFormat="1" applyFont="1" applyFill="1" applyBorder="1" applyProtection="1">
      <alignment horizontal="right" vertical="top" shrinkToFit="1"/>
    </xf>
    <xf numFmtId="4" fontId="11" fillId="0" borderId="5" xfId="0" applyNumberFormat="1" applyFont="1" applyFill="1" applyBorder="1" applyProtection="1">
      <protection locked="0"/>
    </xf>
    <xf numFmtId="4" fontId="10" fillId="0" borderId="6" xfId="12" applyNumberFormat="1" applyFont="1" applyFill="1" applyBorder="1" applyProtection="1">
      <alignment horizontal="right" vertical="top" shrinkToFit="1"/>
    </xf>
    <xf numFmtId="0" fontId="9" fillId="0" borderId="1" xfId="14" applyNumberFormat="1" applyFont="1" applyFill="1" applyProtection="1">
      <alignment horizontal="left" wrapText="1"/>
    </xf>
    <xf numFmtId="4" fontId="7" fillId="0" borderId="0" xfId="0" applyNumberFormat="1" applyFont="1" applyFill="1" applyProtection="1"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8" fillId="0" borderId="1" xfId="25" applyNumberFormat="1" applyFont="1" applyFill="1" applyAlignment="1" applyProtection="1">
      <alignment horizontal="center" vertical="center" wrapText="1"/>
    </xf>
    <xf numFmtId="0" fontId="9" fillId="0" borderId="7" xfId="26" applyNumberFormat="1" applyFont="1" applyFill="1" applyBorder="1" applyAlignment="1" applyProtection="1">
      <alignment horizontal="right"/>
    </xf>
    <xf numFmtId="0" fontId="10" fillId="0" borderId="2" xfId="11" applyNumberFormat="1" applyFont="1" applyFill="1" applyProtection="1">
      <alignment horizontal="left"/>
    </xf>
    <xf numFmtId="0" fontId="10" fillId="0" borderId="2" xfId="11" applyFont="1" applyFill="1">
      <alignment horizontal="left"/>
    </xf>
    <xf numFmtId="0" fontId="10" fillId="0" borderId="3" xfId="11" applyFont="1" applyFill="1" applyBorder="1">
      <alignment horizontal="left"/>
    </xf>
    <xf numFmtId="0" fontId="9" fillId="0" borderId="1" xfId="14" applyNumberFormat="1" applyFont="1" applyFill="1" applyProtection="1">
      <alignment horizontal="left" wrapText="1"/>
    </xf>
    <xf numFmtId="0" fontId="9" fillId="0" borderId="1" xfId="14" applyFont="1" applyFill="1">
      <alignment horizontal="left" wrapText="1"/>
    </xf>
    <xf numFmtId="0" fontId="9" fillId="0" borderId="2" xfId="27" applyNumberFormat="1" applyFont="1" applyFill="1" applyProtection="1">
      <alignment horizontal="center" vertical="center" wrapText="1"/>
    </xf>
    <xf numFmtId="0" fontId="9" fillId="0" borderId="2" xfId="27" applyFont="1" applyFill="1">
      <alignment horizontal="center" vertical="center" wrapText="1"/>
    </xf>
    <xf numFmtId="0" fontId="9" fillId="0" borderId="2" xfId="6" applyNumberFormat="1" applyFont="1" applyFill="1" applyProtection="1">
      <alignment horizontal="center" vertical="center" wrapText="1"/>
    </xf>
    <xf numFmtId="0" fontId="9" fillId="0" borderId="2" xfId="6" applyFont="1" applyFill="1">
      <alignment horizontal="center" vertical="center" wrapText="1"/>
    </xf>
    <xf numFmtId="0" fontId="9" fillId="0" borderId="2" xfId="22" applyNumberFormat="1" applyFont="1" applyFill="1" applyAlignment="1" applyProtection="1">
      <alignment horizontal="center" vertical="center" wrapText="1"/>
    </xf>
    <xf numFmtId="4" fontId="9" fillId="0" borderId="2" xfId="22" applyFont="1" applyFill="1" applyAlignment="1">
      <alignment horizontal="center" vertical="center" wrapText="1"/>
    </xf>
    <xf numFmtId="0" fontId="9" fillId="0" borderId="2" xfId="12" applyNumberFormat="1" applyFont="1" applyFill="1" applyAlignment="1" applyProtection="1">
      <alignment horizontal="center" vertical="center" wrapText="1"/>
    </xf>
    <xf numFmtId="4" fontId="9" fillId="0" borderId="2" xfId="12" applyFont="1" applyFill="1" applyAlignment="1">
      <alignment horizontal="center" vertical="center" wrapText="1"/>
    </xf>
    <xf numFmtId="0" fontId="9" fillId="0" borderId="1" xfId="1" applyNumberFormat="1" applyFont="1" applyFill="1" applyAlignment="1" applyProtection="1">
      <alignment horizontal="center" vertical="center" wrapText="1"/>
    </xf>
    <xf numFmtId="0" fontId="9" fillId="0" borderId="1" xfId="1" applyFont="1" applyFill="1" applyAlignment="1">
      <alignment horizontal="center" vertical="center" wrapText="1"/>
    </xf>
  </cellXfs>
  <cellStyles count="28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2" xfId="25"/>
    <cellStyle name="xl53" xfId="27"/>
    <cellStyle name="xl59" xfId="2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7"/>
  <sheetViews>
    <sheetView showGridLines="0" tabSelected="1" zoomScaleNormal="100" zoomScaleSheetLayoutView="100" workbookViewId="0">
      <pane ySplit="5" topLeftCell="A6" activePane="bottomLeft" state="frozen"/>
      <selection pane="bottomLeft" activeCell="A2" sqref="A2:E2"/>
    </sheetView>
  </sheetViews>
  <sheetFormatPr defaultRowHeight="15.75" outlineLevelRow="5" x14ac:dyDescent="0.25"/>
  <cols>
    <col min="1" max="1" width="79" style="1" customWidth="1"/>
    <col min="2" max="2" width="8" style="1" customWidth="1"/>
    <col min="3" max="3" width="10.7109375" style="1" customWidth="1"/>
    <col min="4" max="4" width="7.7109375" style="1" customWidth="1"/>
    <col min="5" max="5" width="16.28515625" style="1" customWidth="1"/>
    <col min="6" max="6" width="17.5703125" style="1" customWidth="1"/>
    <col min="7" max="16384" width="9.140625" style="1"/>
  </cols>
  <sheetData>
    <row r="1" spans="1:6" ht="58.5" customHeight="1" x14ac:dyDescent="0.25">
      <c r="D1" s="23" t="s">
        <v>283</v>
      </c>
      <c r="E1" s="24"/>
    </row>
    <row r="2" spans="1:6" s="2" customFormat="1" ht="38.25" customHeight="1" x14ac:dyDescent="0.25">
      <c r="A2" s="25" t="s">
        <v>282</v>
      </c>
      <c r="B2" s="25"/>
      <c r="C2" s="25"/>
      <c r="D2" s="25"/>
      <c r="E2" s="25"/>
    </row>
    <row r="3" spans="1:6" ht="12.75" customHeight="1" x14ac:dyDescent="0.25">
      <c r="A3" s="26" t="s">
        <v>280</v>
      </c>
      <c r="B3" s="26"/>
      <c r="C3" s="26"/>
      <c r="D3" s="26"/>
      <c r="E3" s="26"/>
    </row>
    <row r="4" spans="1:6" ht="38.25" customHeight="1" x14ac:dyDescent="0.25">
      <c r="A4" s="34" t="s">
        <v>0</v>
      </c>
      <c r="B4" s="36" t="s">
        <v>1</v>
      </c>
      <c r="C4" s="38" t="s">
        <v>2</v>
      </c>
      <c r="D4" s="40" t="s">
        <v>3</v>
      </c>
      <c r="E4" s="32" t="s">
        <v>281</v>
      </c>
      <c r="F4" s="3"/>
    </row>
    <row r="5" spans="1:6" ht="12.75" customHeight="1" x14ac:dyDescent="0.25">
      <c r="A5" s="35"/>
      <c r="B5" s="37"/>
      <c r="C5" s="39"/>
      <c r="D5" s="41"/>
      <c r="E5" s="33"/>
      <c r="F5" s="3"/>
    </row>
    <row r="6" spans="1:6" s="7" customFormat="1" outlineLevel="1" x14ac:dyDescent="0.25">
      <c r="A6" s="4" t="s">
        <v>255</v>
      </c>
      <c r="B6" s="5" t="s">
        <v>6</v>
      </c>
      <c r="C6" s="5" t="s">
        <v>4</v>
      </c>
      <c r="D6" s="5" t="s">
        <v>5</v>
      </c>
      <c r="E6" s="6">
        <f t="shared" ref="E6" si="0">E7+E13+E27+E42+E46+E50</f>
        <v>25389732.359999999</v>
      </c>
      <c r="F6" s="3"/>
    </row>
    <row r="7" spans="1:6" s="11" customFormat="1" ht="47.25" outlineLevel="2" x14ac:dyDescent="0.25">
      <c r="A7" s="8" t="s">
        <v>225</v>
      </c>
      <c r="B7" s="9" t="s">
        <v>7</v>
      </c>
      <c r="C7" s="9" t="s">
        <v>4</v>
      </c>
      <c r="D7" s="9" t="s">
        <v>5</v>
      </c>
      <c r="E7" s="10">
        <f t="shared" ref="E7" si="1">E8</f>
        <v>752281.02</v>
      </c>
      <c r="F7" s="3"/>
    </row>
    <row r="8" spans="1:6" ht="31.5" outlineLevel="3" x14ac:dyDescent="0.25">
      <c r="A8" s="12" t="s">
        <v>154</v>
      </c>
      <c r="B8" s="13" t="s">
        <v>7</v>
      </c>
      <c r="C8" s="13" t="s">
        <v>8</v>
      </c>
      <c r="D8" s="13" t="s">
        <v>5</v>
      </c>
      <c r="E8" s="14">
        <f t="shared" ref="E8" si="2">E9+E11</f>
        <v>752281.02</v>
      </c>
      <c r="F8" s="3"/>
    </row>
    <row r="9" spans="1:6" ht="47.25" customHeight="1" outlineLevel="4" x14ac:dyDescent="0.25">
      <c r="A9" s="12" t="s">
        <v>147</v>
      </c>
      <c r="B9" s="13" t="s">
        <v>7</v>
      </c>
      <c r="C9" s="13" t="s">
        <v>8</v>
      </c>
      <c r="D9" s="13" t="s">
        <v>9</v>
      </c>
      <c r="E9" s="14">
        <f t="shared" ref="E9" si="3">E10</f>
        <v>740677.62</v>
      </c>
      <c r="F9" s="3"/>
    </row>
    <row r="10" spans="1:6" ht="17.25" customHeight="1" outlineLevel="5" x14ac:dyDescent="0.25">
      <c r="A10" s="12" t="s">
        <v>266</v>
      </c>
      <c r="B10" s="13" t="s">
        <v>7</v>
      </c>
      <c r="C10" s="13" t="s">
        <v>8</v>
      </c>
      <c r="D10" s="13" t="s">
        <v>10</v>
      </c>
      <c r="E10" s="14">
        <v>740677.62</v>
      </c>
      <c r="F10" s="3"/>
    </row>
    <row r="11" spans="1:6" ht="30" customHeight="1" outlineLevel="4" x14ac:dyDescent="0.25">
      <c r="A11" s="12" t="s">
        <v>148</v>
      </c>
      <c r="B11" s="13" t="s">
        <v>7</v>
      </c>
      <c r="C11" s="13" t="s">
        <v>8</v>
      </c>
      <c r="D11" s="13" t="s">
        <v>11</v>
      </c>
      <c r="E11" s="14">
        <f t="shared" ref="E11" si="4">E12</f>
        <v>11603.4</v>
      </c>
      <c r="F11" s="3"/>
    </row>
    <row r="12" spans="1:6" ht="31.5" outlineLevel="5" x14ac:dyDescent="0.25">
      <c r="A12" s="12" t="s">
        <v>267</v>
      </c>
      <c r="B12" s="13" t="s">
        <v>7</v>
      </c>
      <c r="C12" s="13" t="s">
        <v>8</v>
      </c>
      <c r="D12" s="13" t="s">
        <v>12</v>
      </c>
      <c r="E12" s="14">
        <v>11603.4</v>
      </c>
      <c r="F12" s="3"/>
    </row>
    <row r="13" spans="1:6" s="11" customFormat="1" ht="52.5" customHeight="1" outlineLevel="2" x14ac:dyDescent="0.25">
      <c r="A13" s="8" t="s">
        <v>226</v>
      </c>
      <c r="B13" s="9" t="s">
        <v>13</v>
      </c>
      <c r="C13" s="9" t="s">
        <v>4</v>
      </c>
      <c r="D13" s="9" t="s">
        <v>5</v>
      </c>
      <c r="E13" s="10">
        <f t="shared" ref="E13" si="5">E14+E17+E24</f>
        <v>13490048.129999999</v>
      </c>
      <c r="F13" s="3"/>
    </row>
    <row r="14" spans="1:6" ht="31.5" customHeight="1" outlineLevel="3" x14ac:dyDescent="0.25">
      <c r="A14" s="12" t="s">
        <v>155</v>
      </c>
      <c r="B14" s="13" t="s">
        <v>13</v>
      </c>
      <c r="C14" s="13" t="s">
        <v>14</v>
      </c>
      <c r="D14" s="13" t="s">
        <v>5</v>
      </c>
      <c r="E14" s="14">
        <f t="shared" ref="E14:E15" si="6">E15</f>
        <v>1482081.46</v>
      </c>
      <c r="F14" s="3"/>
    </row>
    <row r="15" spans="1:6" ht="51" customHeight="1" outlineLevel="4" x14ac:dyDescent="0.25">
      <c r="A15" s="12" t="s">
        <v>147</v>
      </c>
      <c r="B15" s="13" t="s">
        <v>13</v>
      </c>
      <c r="C15" s="13" t="s">
        <v>14</v>
      </c>
      <c r="D15" s="13" t="s">
        <v>9</v>
      </c>
      <c r="E15" s="14">
        <f t="shared" si="6"/>
        <v>1482081.46</v>
      </c>
      <c r="F15" s="3"/>
    </row>
    <row r="16" spans="1:6" ht="18" customHeight="1" outlineLevel="5" x14ac:dyDescent="0.25">
      <c r="A16" s="12" t="s">
        <v>266</v>
      </c>
      <c r="B16" s="13" t="s">
        <v>13</v>
      </c>
      <c r="C16" s="13" t="s">
        <v>14</v>
      </c>
      <c r="D16" s="13" t="s">
        <v>10</v>
      </c>
      <c r="E16" s="14">
        <f>1483664.52-1583.06</f>
        <v>1482081.46</v>
      </c>
      <c r="F16" s="3"/>
    </row>
    <row r="17" spans="1:6" ht="31.5" outlineLevel="3" x14ac:dyDescent="0.25">
      <c r="A17" s="12" t="s">
        <v>154</v>
      </c>
      <c r="B17" s="13" t="s">
        <v>13</v>
      </c>
      <c r="C17" s="13" t="s">
        <v>15</v>
      </c>
      <c r="D17" s="13" t="s">
        <v>5</v>
      </c>
      <c r="E17" s="14">
        <f t="shared" ref="E17" si="7">E18+E20+E22</f>
        <v>11662429.67</v>
      </c>
      <c r="F17" s="3"/>
    </row>
    <row r="18" spans="1:6" ht="48.75" customHeight="1" outlineLevel="4" x14ac:dyDescent="0.25">
      <c r="A18" s="12" t="s">
        <v>147</v>
      </c>
      <c r="B18" s="13" t="s">
        <v>13</v>
      </c>
      <c r="C18" s="13" t="s">
        <v>15</v>
      </c>
      <c r="D18" s="13" t="s">
        <v>9</v>
      </c>
      <c r="E18" s="14">
        <f t="shared" ref="E18" si="8">E19</f>
        <v>9849125.4100000001</v>
      </c>
      <c r="F18" s="3"/>
    </row>
    <row r="19" spans="1:6" ht="17.25" customHeight="1" outlineLevel="5" x14ac:dyDescent="0.25">
      <c r="A19" s="12" t="s">
        <v>266</v>
      </c>
      <c r="B19" s="13" t="s">
        <v>13</v>
      </c>
      <c r="C19" s="13" t="s">
        <v>15</v>
      </c>
      <c r="D19" s="13" t="s">
        <v>10</v>
      </c>
      <c r="E19" s="14">
        <f>9847542.35+1583.06</f>
        <v>9849125.4100000001</v>
      </c>
      <c r="F19" s="3"/>
    </row>
    <row r="20" spans="1:6" ht="30.75" customHeight="1" outlineLevel="4" x14ac:dyDescent="0.25">
      <c r="A20" s="12" t="s">
        <v>148</v>
      </c>
      <c r="B20" s="13" t="s">
        <v>13</v>
      </c>
      <c r="C20" s="13" t="s">
        <v>15</v>
      </c>
      <c r="D20" s="13" t="s">
        <v>11</v>
      </c>
      <c r="E20" s="14">
        <f t="shared" ref="E20" si="9">E21</f>
        <v>1686472.26</v>
      </c>
      <c r="F20" s="3"/>
    </row>
    <row r="21" spans="1:6" ht="31.5" outlineLevel="5" x14ac:dyDescent="0.25">
      <c r="A21" s="12" t="s">
        <v>267</v>
      </c>
      <c r="B21" s="13" t="s">
        <v>13</v>
      </c>
      <c r="C21" s="13" t="s">
        <v>15</v>
      </c>
      <c r="D21" s="13" t="s">
        <v>12</v>
      </c>
      <c r="E21" s="14">
        <v>1686472.26</v>
      </c>
      <c r="F21" s="3"/>
    </row>
    <row r="22" spans="1:6" outlineLevel="4" x14ac:dyDescent="0.25">
      <c r="A22" s="12" t="s">
        <v>149</v>
      </c>
      <c r="B22" s="13" t="s">
        <v>13</v>
      </c>
      <c r="C22" s="13" t="s">
        <v>15</v>
      </c>
      <c r="D22" s="13" t="s">
        <v>16</v>
      </c>
      <c r="E22" s="14">
        <f t="shared" ref="E22" si="10">E23</f>
        <v>126832</v>
      </c>
      <c r="F22" s="3"/>
    </row>
    <row r="23" spans="1:6" ht="15" customHeight="1" outlineLevel="5" x14ac:dyDescent="0.25">
      <c r="A23" s="12" t="s">
        <v>268</v>
      </c>
      <c r="B23" s="13" t="s">
        <v>13</v>
      </c>
      <c r="C23" s="13" t="s">
        <v>15</v>
      </c>
      <c r="D23" s="13" t="s">
        <v>17</v>
      </c>
      <c r="E23" s="14">
        <v>126832</v>
      </c>
      <c r="F23" s="3"/>
    </row>
    <row r="24" spans="1:6" ht="31.5" outlineLevel="3" x14ac:dyDescent="0.25">
      <c r="A24" s="12" t="s">
        <v>156</v>
      </c>
      <c r="B24" s="13" t="s">
        <v>13</v>
      </c>
      <c r="C24" s="13" t="s">
        <v>18</v>
      </c>
      <c r="D24" s="13" t="s">
        <v>5</v>
      </c>
      <c r="E24" s="14">
        <f t="shared" ref="E24:E25" si="11">E25</f>
        <v>345537</v>
      </c>
      <c r="F24" s="3"/>
    </row>
    <row r="25" spans="1:6" ht="50.25" customHeight="1" outlineLevel="4" x14ac:dyDescent="0.25">
      <c r="A25" s="12" t="s">
        <v>147</v>
      </c>
      <c r="B25" s="13" t="s">
        <v>13</v>
      </c>
      <c r="C25" s="13" t="s">
        <v>18</v>
      </c>
      <c r="D25" s="13" t="s">
        <v>9</v>
      </c>
      <c r="E25" s="14">
        <f t="shared" si="11"/>
        <v>345537</v>
      </c>
      <c r="F25" s="3"/>
    </row>
    <row r="26" spans="1:6" ht="17.25" customHeight="1" outlineLevel="5" x14ac:dyDescent="0.25">
      <c r="A26" s="12" t="s">
        <v>266</v>
      </c>
      <c r="B26" s="13" t="s">
        <v>13</v>
      </c>
      <c r="C26" s="13" t="s">
        <v>18</v>
      </c>
      <c r="D26" s="13" t="s">
        <v>10</v>
      </c>
      <c r="E26" s="14">
        <v>345537</v>
      </c>
      <c r="F26" s="3"/>
    </row>
    <row r="27" spans="1:6" s="11" customFormat="1" ht="30.75" customHeight="1" outlineLevel="2" x14ac:dyDescent="0.25">
      <c r="A27" s="8" t="s">
        <v>252</v>
      </c>
      <c r="B27" s="9" t="s">
        <v>132</v>
      </c>
      <c r="C27" s="9" t="s">
        <v>4</v>
      </c>
      <c r="D27" s="9" t="s">
        <v>5</v>
      </c>
      <c r="E27" s="10">
        <f t="shared" ref="E27" si="12">E28+E33+E36+E39</f>
        <v>5699579.6400000006</v>
      </c>
      <c r="F27" s="3"/>
    </row>
    <row r="28" spans="1:6" ht="31.5" outlineLevel="3" x14ac:dyDescent="0.25">
      <c r="A28" s="12" t="s">
        <v>154</v>
      </c>
      <c r="B28" s="13" t="s">
        <v>132</v>
      </c>
      <c r="C28" s="13" t="s">
        <v>133</v>
      </c>
      <c r="D28" s="13" t="s">
        <v>5</v>
      </c>
      <c r="E28" s="14">
        <f t="shared" ref="E28" si="13">E29+E31</f>
        <v>4684546.7</v>
      </c>
      <c r="F28" s="3"/>
    </row>
    <row r="29" spans="1:6" ht="50.25" customHeight="1" outlineLevel="4" x14ac:dyDescent="0.25">
      <c r="A29" s="12" t="s">
        <v>147</v>
      </c>
      <c r="B29" s="13" t="s">
        <v>132</v>
      </c>
      <c r="C29" s="13" t="s">
        <v>133</v>
      </c>
      <c r="D29" s="13" t="s">
        <v>9</v>
      </c>
      <c r="E29" s="14">
        <f t="shared" ref="E29" si="14">E30</f>
        <v>4055691.27</v>
      </c>
      <c r="F29" s="3"/>
    </row>
    <row r="30" spans="1:6" ht="18" customHeight="1" outlineLevel="5" x14ac:dyDescent="0.25">
      <c r="A30" s="12" t="s">
        <v>266</v>
      </c>
      <c r="B30" s="13" t="s">
        <v>132</v>
      </c>
      <c r="C30" s="13" t="s">
        <v>133</v>
      </c>
      <c r="D30" s="13" t="s">
        <v>10</v>
      </c>
      <c r="E30" s="14">
        <v>4055691.27</v>
      </c>
      <c r="F30" s="3"/>
    </row>
    <row r="31" spans="1:6" ht="35.25" customHeight="1" outlineLevel="4" x14ac:dyDescent="0.25">
      <c r="A31" s="12" t="s">
        <v>148</v>
      </c>
      <c r="B31" s="13" t="s">
        <v>132</v>
      </c>
      <c r="C31" s="13" t="s">
        <v>133</v>
      </c>
      <c r="D31" s="13" t="s">
        <v>11</v>
      </c>
      <c r="E31" s="14">
        <f t="shared" ref="E31" si="15">E32</f>
        <v>628855.43000000005</v>
      </c>
      <c r="F31" s="3"/>
    </row>
    <row r="32" spans="1:6" ht="31.5" outlineLevel="5" x14ac:dyDescent="0.25">
      <c r="A32" s="12" t="s">
        <v>267</v>
      </c>
      <c r="B32" s="13" t="s">
        <v>132</v>
      </c>
      <c r="C32" s="13" t="s">
        <v>133</v>
      </c>
      <c r="D32" s="13" t="s">
        <v>12</v>
      </c>
      <c r="E32" s="14">
        <v>628855.43000000005</v>
      </c>
      <c r="F32" s="3"/>
    </row>
    <row r="33" spans="1:6" ht="34.5" customHeight="1" outlineLevel="3" x14ac:dyDescent="0.25">
      <c r="A33" s="12" t="s">
        <v>156</v>
      </c>
      <c r="B33" s="13" t="s">
        <v>132</v>
      </c>
      <c r="C33" s="13" t="s">
        <v>18</v>
      </c>
      <c r="D33" s="13" t="s">
        <v>5</v>
      </c>
      <c r="E33" s="14">
        <f t="shared" ref="E33" si="16">E34</f>
        <v>91890</v>
      </c>
      <c r="F33" s="3"/>
    </row>
    <row r="34" spans="1:6" ht="48" customHeight="1" outlineLevel="4" x14ac:dyDescent="0.25">
      <c r="A34" s="12" t="s">
        <v>147</v>
      </c>
      <c r="B34" s="13" t="s">
        <v>132</v>
      </c>
      <c r="C34" s="13" t="s">
        <v>18</v>
      </c>
      <c r="D34" s="13" t="s">
        <v>9</v>
      </c>
      <c r="E34" s="14">
        <f t="shared" ref="E34" si="17">E35</f>
        <v>91890</v>
      </c>
      <c r="F34" s="3"/>
    </row>
    <row r="35" spans="1:6" ht="15.75" customHeight="1" outlineLevel="5" x14ac:dyDescent="0.25">
      <c r="A35" s="12" t="s">
        <v>266</v>
      </c>
      <c r="B35" s="13" t="s">
        <v>132</v>
      </c>
      <c r="C35" s="13" t="s">
        <v>18</v>
      </c>
      <c r="D35" s="13" t="s">
        <v>10</v>
      </c>
      <c r="E35" s="14">
        <v>91890</v>
      </c>
      <c r="F35" s="3"/>
    </row>
    <row r="36" spans="1:6" ht="31.5" outlineLevel="3" x14ac:dyDescent="0.25">
      <c r="A36" s="12" t="s">
        <v>154</v>
      </c>
      <c r="B36" s="13" t="s">
        <v>132</v>
      </c>
      <c r="C36" s="13" t="s">
        <v>8</v>
      </c>
      <c r="D36" s="13" t="s">
        <v>5</v>
      </c>
      <c r="E36" s="14">
        <f t="shared" ref="E36:E37" si="18">E37</f>
        <v>1800</v>
      </c>
      <c r="F36" s="3"/>
    </row>
    <row r="37" spans="1:6" ht="33.75" customHeight="1" outlineLevel="4" x14ac:dyDescent="0.25">
      <c r="A37" s="12" t="s">
        <v>148</v>
      </c>
      <c r="B37" s="13" t="s">
        <v>132</v>
      </c>
      <c r="C37" s="13" t="s">
        <v>8</v>
      </c>
      <c r="D37" s="13" t="s">
        <v>11</v>
      </c>
      <c r="E37" s="14">
        <f t="shared" si="18"/>
        <v>1800</v>
      </c>
      <c r="F37" s="3"/>
    </row>
    <row r="38" spans="1:6" ht="31.5" outlineLevel="5" x14ac:dyDescent="0.25">
      <c r="A38" s="12" t="s">
        <v>267</v>
      </c>
      <c r="B38" s="13" t="s">
        <v>132</v>
      </c>
      <c r="C38" s="13" t="s">
        <v>8</v>
      </c>
      <c r="D38" s="13" t="s">
        <v>12</v>
      </c>
      <c r="E38" s="14">
        <v>1800</v>
      </c>
      <c r="F38" s="3"/>
    </row>
    <row r="39" spans="1:6" ht="33.75" customHeight="1" outlineLevel="3" x14ac:dyDescent="0.25">
      <c r="A39" s="12" t="s">
        <v>224</v>
      </c>
      <c r="B39" s="13" t="s">
        <v>132</v>
      </c>
      <c r="C39" s="13" t="s">
        <v>145</v>
      </c>
      <c r="D39" s="13" t="s">
        <v>5</v>
      </c>
      <c r="E39" s="14">
        <f t="shared" ref="E39" si="19">E40</f>
        <v>921342.94</v>
      </c>
      <c r="F39" s="3"/>
    </row>
    <row r="40" spans="1:6" ht="48" customHeight="1" outlineLevel="4" x14ac:dyDescent="0.25">
      <c r="A40" s="12" t="s">
        <v>147</v>
      </c>
      <c r="B40" s="13" t="s">
        <v>132</v>
      </c>
      <c r="C40" s="13" t="s">
        <v>145</v>
      </c>
      <c r="D40" s="13" t="s">
        <v>9</v>
      </c>
      <c r="E40" s="14">
        <f>E41</f>
        <v>921342.94</v>
      </c>
      <c r="F40" s="3"/>
    </row>
    <row r="41" spans="1:6" ht="17.25" customHeight="1" outlineLevel="5" x14ac:dyDescent="0.25">
      <c r="A41" s="12" t="s">
        <v>266</v>
      </c>
      <c r="B41" s="13" t="s">
        <v>132</v>
      </c>
      <c r="C41" s="13" t="s">
        <v>145</v>
      </c>
      <c r="D41" s="13" t="s">
        <v>10</v>
      </c>
      <c r="E41" s="14">
        <v>921342.94</v>
      </c>
      <c r="F41" s="3"/>
    </row>
    <row r="42" spans="1:6" s="11" customFormat="1" outlineLevel="2" x14ac:dyDescent="0.25">
      <c r="A42" s="8" t="s">
        <v>227</v>
      </c>
      <c r="B42" s="9" t="s">
        <v>19</v>
      </c>
      <c r="C42" s="9" t="s">
        <v>4</v>
      </c>
      <c r="D42" s="9" t="s">
        <v>5</v>
      </c>
      <c r="E42" s="10">
        <f t="shared" ref="E42:E44" si="20">E43</f>
        <v>100000</v>
      </c>
      <c r="F42" s="3"/>
    </row>
    <row r="43" spans="1:6" outlineLevel="3" x14ac:dyDescent="0.25">
      <c r="A43" s="12" t="s">
        <v>157</v>
      </c>
      <c r="B43" s="13" t="s">
        <v>19</v>
      </c>
      <c r="C43" s="13" t="s">
        <v>20</v>
      </c>
      <c r="D43" s="13" t="s">
        <v>5</v>
      </c>
      <c r="E43" s="14">
        <f t="shared" si="20"/>
        <v>100000</v>
      </c>
      <c r="F43" s="3"/>
    </row>
    <row r="44" spans="1:6" outlineLevel="4" x14ac:dyDescent="0.25">
      <c r="A44" s="12" t="s">
        <v>149</v>
      </c>
      <c r="B44" s="13" t="s">
        <v>19</v>
      </c>
      <c r="C44" s="13" t="s">
        <v>20</v>
      </c>
      <c r="D44" s="13" t="s">
        <v>16</v>
      </c>
      <c r="E44" s="14">
        <f t="shared" si="20"/>
        <v>100000</v>
      </c>
      <c r="F44" s="3"/>
    </row>
    <row r="45" spans="1:6" outlineLevel="5" x14ac:dyDescent="0.25">
      <c r="A45" s="12" t="s">
        <v>269</v>
      </c>
      <c r="B45" s="13" t="s">
        <v>19</v>
      </c>
      <c r="C45" s="13" t="s">
        <v>20</v>
      </c>
      <c r="D45" s="13" t="s">
        <v>21</v>
      </c>
      <c r="E45" s="14">
        <v>100000</v>
      </c>
      <c r="F45" s="3"/>
    </row>
    <row r="46" spans="1:6" s="11" customFormat="1" outlineLevel="2" x14ac:dyDescent="0.25">
      <c r="A46" s="8" t="s">
        <v>253</v>
      </c>
      <c r="B46" s="9" t="s">
        <v>134</v>
      </c>
      <c r="C46" s="9" t="s">
        <v>4</v>
      </c>
      <c r="D46" s="9" t="s">
        <v>5</v>
      </c>
      <c r="E46" s="10">
        <f t="shared" ref="E46:E48" si="21">E47</f>
        <v>0</v>
      </c>
      <c r="F46" s="3"/>
    </row>
    <row r="47" spans="1:6" outlineLevel="3" x14ac:dyDescent="0.25">
      <c r="A47" s="12" t="s">
        <v>170</v>
      </c>
      <c r="B47" s="13" t="s">
        <v>134</v>
      </c>
      <c r="C47" s="13" t="s">
        <v>47</v>
      </c>
      <c r="D47" s="13" t="s">
        <v>5</v>
      </c>
      <c r="E47" s="14">
        <f t="shared" si="21"/>
        <v>0</v>
      </c>
      <c r="F47" s="3"/>
    </row>
    <row r="48" spans="1:6" outlineLevel="4" x14ac:dyDescent="0.25">
      <c r="A48" s="12" t="s">
        <v>149</v>
      </c>
      <c r="B48" s="13" t="s">
        <v>134</v>
      </c>
      <c r="C48" s="13" t="s">
        <v>47</v>
      </c>
      <c r="D48" s="13" t="s">
        <v>16</v>
      </c>
      <c r="E48" s="14">
        <f t="shared" si="21"/>
        <v>0</v>
      </c>
      <c r="F48" s="3"/>
    </row>
    <row r="49" spans="1:6" outlineLevel="5" x14ac:dyDescent="0.25">
      <c r="A49" s="12" t="s">
        <v>279</v>
      </c>
      <c r="B49" s="13" t="s">
        <v>134</v>
      </c>
      <c r="C49" s="13" t="s">
        <v>47</v>
      </c>
      <c r="D49" s="13" t="s">
        <v>135</v>
      </c>
      <c r="E49" s="14">
        <v>0</v>
      </c>
      <c r="F49" s="3"/>
    </row>
    <row r="50" spans="1:6" s="11" customFormat="1" outlineLevel="2" x14ac:dyDescent="0.25">
      <c r="A50" s="8" t="s">
        <v>228</v>
      </c>
      <c r="B50" s="9" t="s">
        <v>22</v>
      </c>
      <c r="C50" s="9" t="s">
        <v>4</v>
      </c>
      <c r="D50" s="9" t="s">
        <v>5</v>
      </c>
      <c r="E50" s="10">
        <f t="shared" ref="E50" si="22">E51+E54+E59+E62+E65+E68+E73+E76</f>
        <v>5347823.57</v>
      </c>
      <c r="F50" s="3"/>
    </row>
    <row r="51" spans="1:6" outlineLevel="3" x14ac:dyDescent="0.25">
      <c r="A51" s="12" t="s">
        <v>158</v>
      </c>
      <c r="B51" s="13" t="s">
        <v>22</v>
      </c>
      <c r="C51" s="13" t="s">
        <v>23</v>
      </c>
      <c r="D51" s="13" t="s">
        <v>5</v>
      </c>
      <c r="E51" s="14">
        <f t="shared" ref="E51:E52" si="23">E52</f>
        <v>65000</v>
      </c>
      <c r="F51" s="3"/>
    </row>
    <row r="52" spans="1:6" outlineLevel="4" x14ac:dyDescent="0.25">
      <c r="A52" s="12" t="s">
        <v>149</v>
      </c>
      <c r="B52" s="13" t="s">
        <v>22</v>
      </c>
      <c r="C52" s="13" t="s">
        <v>23</v>
      </c>
      <c r="D52" s="13" t="s">
        <v>16</v>
      </c>
      <c r="E52" s="14">
        <f t="shared" si="23"/>
        <v>65000</v>
      </c>
      <c r="F52" s="3"/>
    </row>
    <row r="53" spans="1:6" ht="15.75" customHeight="1" outlineLevel="5" x14ac:dyDescent="0.25">
      <c r="A53" s="12" t="s">
        <v>268</v>
      </c>
      <c r="B53" s="13" t="s">
        <v>22</v>
      </c>
      <c r="C53" s="13" t="s">
        <v>23</v>
      </c>
      <c r="D53" s="13" t="s">
        <v>17</v>
      </c>
      <c r="E53" s="14">
        <v>65000</v>
      </c>
      <c r="F53" s="3"/>
    </row>
    <row r="54" spans="1:6" ht="62.25" customHeight="1" outlineLevel="3" x14ac:dyDescent="0.25">
      <c r="A54" s="12" t="s">
        <v>159</v>
      </c>
      <c r="B54" s="13" t="s">
        <v>22</v>
      </c>
      <c r="C54" s="13" t="s">
        <v>24</v>
      </c>
      <c r="D54" s="13" t="s">
        <v>5</v>
      </c>
      <c r="E54" s="14">
        <f t="shared" ref="E54" si="24">E55+E57</f>
        <v>477968</v>
      </c>
      <c r="F54" s="3"/>
    </row>
    <row r="55" spans="1:6" ht="48" customHeight="1" outlineLevel="4" x14ac:dyDescent="0.25">
      <c r="A55" s="12" t="s">
        <v>147</v>
      </c>
      <c r="B55" s="13" t="s">
        <v>22</v>
      </c>
      <c r="C55" s="13" t="s">
        <v>24</v>
      </c>
      <c r="D55" s="13" t="s">
        <v>9</v>
      </c>
      <c r="E55" s="14">
        <f t="shared" ref="E55" si="25">E56</f>
        <v>298077.86</v>
      </c>
      <c r="F55" s="3"/>
    </row>
    <row r="56" spans="1:6" ht="17.25" customHeight="1" outlineLevel="5" x14ac:dyDescent="0.25">
      <c r="A56" s="12" t="s">
        <v>266</v>
      </c>
      <c r="B56" s="13" t="s">
        <v>22</v>
      </c>
      <c r="C56" s="13" t="s">
        <v>24</v>
      </c>
      <c r="D56" s="13" t="s">
        <v>10</v>
      </c>
      <c r="E56" s="14">
        <v>298077.86</v>
      </c>
      <c r="F56" s="3"/>
    </row>
    <row r="57" spans="1:6" ht="30.75" customHeight="1" outlineLevel="4" x14ac:dyDescent="0.25">
      <c r="A57" s="12" t="s">
        <v>148</v>
      </c>
      <c r="B57" s="13" t="s">
        <v>22</v>
      </c>
      <c r="C57" s="13" t="s">
        <v>24</v>
      </c>
      <c r="D57" s="13" t="s">
        <v>11</v>
      </c>
      <c r="E57" s="14">
        <f t="shared" ref="E57" si="26">E58</f>
        <v>179890.14</v>
      </c>
      <c r="F57" s="3"/>
    </row>
    <row r="58" spans="1:6" ht="31.5" outlineLevel="5" x14ac:dyDescent="0.25">
      <c r="A58" s="12" t="s">
        <v>267</v>
      </c>
      <c r="B58" s="13" t="s">
        <v>22</v>
      </c>
      <c r="C58" s="13" t="s">
        <v>24</v>
      </c>
      <c r="D58" s="13" t="s">
        <v>12</v>
      </c>
      <c r="E58" s="14">
        <v>179890.14</v>
      </c>
      <c r="F58" s="3"/>
    </row>
    <row r="59" spans="1:6" ht="29.25" customHeight="1" outlineLevel="3" x14ac:dyDescent="0.25">
      <c r="A59" s="12" t="s">
        <v>160</v>
      </c>
      <c r="B59" s="13" t="s">
        <v>22</v>
      </c>
      <c r="C59" s="13" t="s">
        <v>25</v>
      </c>
      <c r="D59" s="13" t="s">
        <v>5</v>
      </c>
      <c r="E59" s="14">
        <f t="shared" ref="E59:E60" si="27">E60</f>
        <v>2285501</v>
      </c>
      <c r="F59" s="3"/>
    </row>
    <row r="60" spans="1:6" ht="31.5" outlineLevel="4" x14ac:dyDescent="0.25">
      <c r="A60" s="12" t="s">
        <v>150</v>
      </c>
      <c r="B60" s="13" t="s">
        <v>22</v>
      </c>
      <c r="C60" s="13" t="s">
        <v>25</v>
      </c>
      <c r="D60" s="13" t="s">
        <v>26</v>
      </c>
      <c r="E60" s="14">
        <f t="shared" si="27"/>
        <v>2285501</v>
      </c>
      <c r="F60" s="3"/>
    </row>
    <row r="61" spans="1:6" outlineLevel="5" x14ac:dyDescent="0.25">
      <c r="A61" s="12" t="s">
        <v>270</v>
      </c>
      <c r="B61" s="13" t="s">
        <v>22</v>
      </c>
      <c r="C61" s="13" t="s">
        <v>25</v>
      </c>
      <c r="D61" s="13" t="s">
        <v>27</v>
      </c>
      <c r="E61" s="14">
        <v>2285501</v>
      </c>
      <c r="F61" s="3"/>
    </row>
    <row r="62" spans="1:6" outlineLevel="3" x14ac:dyDescent="0.25">
      <c r="A62" s="12" t="s">
        <v>161</v>
      </c>
      <c r="B62" s="13" t="s">
        <v>22</v>
      </c>
      <c r="C62" s="13" t="s">
        <v>28</v>
      </c>
      <c r="D62" s="13" t="s">
        <v>5</v>
      </c>
      <c r="E62" s="14">
        <f t="shared" ref="E62:E63" si="28">E63</f>
        <v>103362</v>
      </c>
      <c r="F62" s="3"/>
    </row>
    <row r="63" spans="1:6" ht="33" customHeight="1" outlineLevel="4" x14ac:dyDescent="0.25">
      <c r="A63" s="12" t="s">
        <v>148</v>
      </c>
      <c r="B63" s="13" t="s">
        <v>22</v>
      </c>
      <c r="C63" s="13" t="s">
        <v>28</v>
      </c>
      <c r="D63" s="13" t="s">
        <v>11</v>
      </c>
      <c r="E63" s="14">
        <f t="shared" si="28"/>
        <v>103362</v>
      </c>
      <c r="F63" s="3"/>
    </row>
    <row r="64" spans="1:6" ht="31.5" outlineLevel="5" x14ac:dyDescent="0.25">
      <c r="A64" s="12" t="s">
        <v>267</v>
      </c>
      <c r="B64" s="13" t="s">
        <v>22</v>
      </c>
      <c r="C64" s="13" t="s">
        <v>28</v>
      </c>
      <c r="D64" s="13" t="s">
        <v>12</v>
      </c>
      <c r="E64" s="14">
        <v>103362</v>
      </c>
      <c r="F64" s="3"/>
    </row>
    <row r="65" spans="1:6" ht="31.5" outlineLevel="3" x14ac:dyDescent="0.25">
      <c r="A65" s="12" t="s">
        <v>162</v>
      </c>
      <c r="B65" s="13" t="s">
        <v>22</v>
      </c>
      <c r="C65" s="13" t="s">
        <v>29</v>
      </c>
      <c r="D65" s="13" t="s">
        <v>5</v>
      </c>
      <c r="E65" s="14">
        <f t="shared" ref="E65:E66" si="29">E66</f>
        <v>10000</v>
      </c>
      <c r="F65" s="3"/>
    </row>
    <row r="66" spans="1:6" ht="31.5" customHeight="1" outlineLevel="4" x14ac:dyDescent="0.25">
      <c r="A66" s="12" t="s">
        <v>148</v>
      </c>
      <c r="B66" s="13" t="s">
        <v>22</v>
      </c>
      <c r="C66" s="13" t="s">
        <v>29</v>
      </c>
      <c r="D66" s="13" t="s">
        <v>11</v>
      </c>
      <c r="E66" s="14">
        <f t="shared" si="29"/>
        <v>10000</v>
      </c>
      <c r="F66" s="3"/>
    </row>
    <row r="67" spans="1:6" ht="31.5" outlineLevel="5" x14ac:dyDescent="0.25">
      <c r="A67" s="12" t="s">
        <v>267</v>
      </c>
      <c r="B67" s="13" t="s">
        <v>22</v>
      </c>
      <c r="C67" s="13" t="s">
        <v>29</v>
      </c>
      <c r="D67" s="13" t="s">
        <v>12</v>
      </c>
      <c r="E67" s="14">
        <v>10000</v>
      </c>
      <c r="F67" s="3"/>
    </row>
    <row r="68" spans="1:6" ht="31.5" outlineLevel="3" x14ac:dyDescent="0.25">
      <c r="A68" s="12" t="s">
        <v>154</v>
      </c>
      <c r="B68" s="13" t="s">
        <v>22</v>
      </c>
      <c r="C68" s="13" t="s">
        <v>141</v>
      </c>
      <c r="D68" s="13" t="s">
        <v>5</v>
      </c>
      <c r="E68" s="14">
        <f t="shared" ref="E68" si="30">E69+E71</f>
        <v>2355155.5699999998</v>
      </c>
      <c r="F68" s="3"/>
    </row>
    <row r="69" spans="1:6" ht="48" customHeight="1" outlineLevel="4" x14ac:dyDescent="0.25">
      <c r="A69" s="12" t="s">
        <v>147</v>
      </c>
      <c r="B69" s="13" t="s">
        <v>22</v>
      </c>
      <c r="C69" s="13" t="s">
        <v>141</v>
      </c>
      <c r="D69" s="13" t="s">
        <v>9</v>
      </c>
      <c r="E69" s="14">
        <f t="shared" ref="E69" si="31">E70</f>
        <v>2303288.34</v>
      </c>
      <c r="F69" s="3"/>
    </row>
    <row r="70" spans="1:6" ht="16.5" customHeight="1" outlineLevel="5" x14ac:dyDescent="0.25">
      <c r="A70" s="12" t="s">
        <v>266</v>
      </c>
      <c r="B70" s="13" t="s">
        <v>22</v>
      </c>
      <c r="C70" s="13" t="s">
        <v>141</v>
      </c>
      <c r="D70" s="13" t="s">
        <v>10</v>
      </c>
      <c r="E70" s="14">
        <v>2303288.34</v>
      </c>
      <c r="F70" s="3"/>
    </row>
    <row r="71" spans="1:6" ht="33.75" customHeight="1" outlineLevel="4" x14ac:dyDescent="0.25">
      <c r="A71" s="12" t="s">
        <v>148</v>
      </c>
      <c r="B71" s="13" t="s">
        <v>22</v>
      </c>
      <c r="C71" s="13" t="s">
        <v>141</v>
      </c>
      <c r="D71" s="13" t="s">
        <v>11</v>
      </c>
      <c r="E71" s="14">
        <f t="shared" ref="E71" si="32">E72</f>
        <v>51867.23</v>
      </c>
      <c r="F71" s="3"/>
    </row>
    <row r="72" spans="1:6" ht="31.5" outlineLevel="5" x14ac:dyDescent="0.25">
      <c r="A72" s="12" t="s">
        <v>267</v>
      </c>
      <c r="B72" s="13" t="s">
        <v>22</v>
      </c>
      <c r="C72" s="13" t="s">
        <v>141</v>
      </c>
      <c r="D72" s="13" t="s">
        <v>12</v>
      </c>
      <c r="E72" s="14">
        <v>51867.23</v>
      </c>
      <c r="F72" s="3"/>
    </row>
    <row r="73" spans="1:6" ht="31.5" outlineLevel="3" x14ac:dyDescent="0.25">
      <c r="A73" s="12" t="s">
        <v>222</v>
      </c>
      <c r="B73" s="13" t="s">
        <v>22</v>
      </c>
      <c r="C73" s="13" t="s">
        <v>142</v>
      </c>
      <c r="D73" s="13" t="s">
        <v>5</v>
      </c>
      <c r="E73" s="14">
        <f t="shared" ref="E73:E74" si="33">E74</f>
        <v>10000</v>
      </c>
      <c r="F73" s="3"/>
    </row>
    <row r="74" spans="1:6" outlineLevel="4" x14ac:dyDescent="0.25">
      <c r="A74" s="12" t="s">
        <v>149</v>
      </c>
      <c r="B74" s="13" t="s">
        <v>22</v>
      </c>
      <c r="C74" s="13" t="s">
        <v>142</v>
      </c>
      <c r="D74" s="13" t="s">
        <v>16</v>
      </c>
      <c r="E74" s="14">
        <f t="shared" si="33"/>
        <v>10000</v>
      </c>
      <c r="F74" s="3"/>
    </row>
    <row r="75" spans="1:6" outlineLevel="5" x14ac:dyDescent="0.25">
      <c r="A75" s="12" t="s">
        <v>272</v>
      </c>
      <c r="B75" s="13" t="s">
        <v>22</v>
      </c>
      <c r="C75" s="13" t="s">
        <v>142</v>
      </c>
      <c r="D75" s="13" t="s">
        <v>48</v>
      </c>
      <c r="E75" s="14">
        <v>10000</v>
      </c>
      <c r="F75" s="3"/>
    </row>
    <row r="76" spans="1:6" ht="31.5" outlineLevel="3" x14ac:dyDescent="0.25">
      <c r="A76" s="12" t="s">
        <v>156</v>
      </c>
      <c r="B76" s="13" t="s">
        <v>22</v>
      </c>
      <c r="C76" s="13" t="s">
        <v>18</v>
      </c>
      <c r="D76" s="13" t="s">
        <v>5</v>
      </c>
      <c r="E76" s="14">
        <f t="shared" ref="E76:E77" si="34">E77</f>
        <v>40837</v>
      </c>
      <c r="F76" s="3"/>
    </row>
    <row r="77" spans="1:6" ht="49.5" customHeight="1" outlineLevel="4" x14ac:dyDescent="0.25">
      <c r="A77" s="12" t="s">
        <v>147</v>
      </c>
      <c r="B77" s="13" t="s">
        <v>22</v>
      </c>
      <c r="C77" s="13" t="s">
        <v>18</v>
      </c>
      <c r="D77" s="13" t="s">
        <v>9</v>
      </c>
      <c r="E77" s="14">
        <f t="shared" si="34"/>
        <v>40837</v>
      </c>
      <c r="F77" s="3"/>
    </row>
    <row r="78" spans="1:6" ht="19.5" customHeight="1" outlineLevel="5" x14ac:dyDescent="0.25">
      <c r="A78" s="12" t="s">
        <v>266</v>
      </c>
      <c r="B78" s="13" t="s">
        <v>22</v>
      </c>
      <c r="C78" s="13" t="s">
        <v>18</v>
      </c>
      <c r="D78" s="13" t="s">
        <v>10</v>
      </c>
      <c r="E78" s="14">
        <v>40837</v>
      </c>
      <c r="F78" s="3"/>
    </row>
    <row r="79" spans="1:6" s="7" customFormat="1" outlineLevel="1" x14ac:dyDescent="0.25">
      <c r="A79" s="4" t="s">
        <v>256</v>
      </c>
      <c r="B79" s="5" t="s">
        <v>30</v>
      </c>
      <c r="C79" s="5" t="s">
        <v>4</v>
      </c>
      <c r="D79" s="5" t="s">
        <v>5</v>
      </c>
      <c r="E79" s="6">
        <f t="shared" ref="E79:E80" si="35">E80</f>
        <v>454677</v>
      </c>
      <c r="F79" s="3"/>
    </row>
    <row r="80" spans="1:6" s="11" customFormat="1" ht="14.25" customHeight="1" outlineLevel="2" x14ac:dyDescent="0.25">
      <c r="A80" s="8" t="s">
        <v>229</v>
      </c>
      <c r="B80" s="9" t="s">
        <v>31</v>
      </c>
      <c r="C80" s="9" t="s">
        <v>4</v>
      </c>
      <c r="D80" s="9" t="s">
        <v>5</v>
      </c>
      <c r="E80" s="10">
        <f t="shared" si="35"/>
        <v>454677</v>
      </c>
      <c r="F80" s="3"/>
    </row>
    <row r="81" spans="1:6" ht="31.5" outlineLevel="3" x14ac:dyDescent="0.25">
      <c r="A81" s="12" t="s">
        <v>163</v>
      </c>
      <c r="B81" s="13" t="s">
        <v>31</v>
      </c>
      <c r="C81" s="13" t="s">
        <v>32</v>
      </c>
      <c r="D81" s="13" t="s">
        <v>5</v>
      </c>
      <c r="E81" s="14">
        <f t="shared" ref="E81" si="36">E82+E84</f>
        <v>454677</v>
      </c>
      <c r="F81" s="3"/>
    </row>
    <row r="82" spans="1:6" ht="48.75" customHeight="1" outlineLevel="4" x14ac:dyDescent="0.25">
      <c r="A82" s="12" t="s">
        <v>147</v>
      </c>
      <c r="B82" s="13" t="s">
        <v>31</v>
      </c>
      <c r="C82" s="13" t="s">
        <v>32</v>
      </c>
      <c r="D82" s="13" t="s">
        <v>9</v>
      </c>
      <c r="E82" s="14">
        <f t="shared" ref="E82" si="37">E83</f>
        <v>428810</v>
      </c>
      <c r="F82" s="3"/>
    </row>
    <row r="83" spans="1:6" ht="17.25" customHeight="1" outlineLevel="5" x14ac:dyDescent="0.25">
      <c r="A83" s="12" t="s">
        <v>266</v>
      </c>
      <c r="B83" s="13" t="s">
        <v>31</v>
      </c>
      <c r="C83" s="13" t="s">
        <v>32</v>
      </c>
      <c r="D83" s="13" t="s">
        <v>10</v>
      </c>
      <c r="E83" s="14">
        <v>428810</v>
      </c>
      <c r="F83" s="3"/>
    </row>
    <row r="84" spans="1:6" ht="32.25" customHeight="1" outlineLevel="4" x14ac:dyDescent="0.25">
      <c r="A84" s="12" t="s">
        <v>148</v>
      </c>
      <c r="B84" s="13" t="s">
        <v>31</v>
      </c>
      <c r="C84" s="13" t="s">
        <v>32</v>
      </c>
      <c r="D84" s="13" t="s">
        <v>11</v>
      </c>
      <c r="E84" s="14">
        <f t="shared" ref="E84" si="38">E85</f>
        <v>25867</v>
      </c>
      <c r="F84" s="3"/>
    </row>
    <row r="85" spans="1:6" ht="31.5" outlineLevel="5" x14ac:dyDescent="0.25">
      <c r="A85" s="12" t="s">
        <v>267</v>
      </c>
      <c r="B85" s="13" t="s">
        <v>31</v>
      </c>
      <c r="C85" s="13" t="s">
        <v>32</v>
      </c>
      <c r="D85" s="13" t="s">
        <v>12</v>
      </c>
      <c r="E85" s="14">
        <v>25867</v>
      </c>
      <c r="F85" s="3"/>
    </row>
    <row r="86" spans="1:6" s="7" customFormat="1" ht="31.5" outlineLevel="1" x14ac:dyDescent="0.25">
      <c r="A86" s="4" t="s">
        <v>257</v>
      </c>
      <c r="B86" s="5" t="s">
        <v>33</v>
      </c>
      <c r="C86" s="5" t="s">
        <v>4</v>
      </c>
      <c r="D86" s="5" t="s">
        <v>5</v>
      </c>
      <c r="E86" s="6">
        <f t="shared" ref="E86" si="39">E87</f>
        <v>2633582.7200000002</v>
      </c>
      <c r="F86" s="3"/>
    </row>
    <row r="87" spans="1:6" s="11" customFormat="1" ht="30" customHeight="1" outlineLevel="2" x14ac:dyDescent="0.25">
      <c r="A87" s="8" t="s">
        <v>230</v>
      </c>
      <c r="B87" s="9" t="s">
        <v>34</v>
      </c>
      <c r="C87" s="9" t="s">
        <v>4</v>
      </c>
      <c r="D87" s="9" t="s">
        <v>5</v>
      </c>
      <c r="E87" s="10">
        <f t="shared" ref="E87" si="40">E88+E93</f>
        <v>2633582.7200000002</v>
      </c>
      <c r="F87" s="3"/>
    </row>
    <row r="88" spans="1:6" outlineLevel="3" x14ac:dyDescent="0.25">
      <c r="A88" s="12" t="s">
        <v>164</v>
      </c>
      <c r="B88" s="13" t="s">
        <v>34</v>
      </c>
      <c r="C88" s="13" t="s">
        <v>35</v>
      </c>
      <c r="D88" s="13" t="s">
        <v>5</v>
      </c>
      <c r="E88" s="14">
        <f t="shared" ref="E88" si="41">E89+E91</f>
        <v>2489679.2000000002</v>
      </c>
      <c r="F88" s="3"/>
    </row>
    <row r="89" spans="1:6" ht="47.25" customHeight="1" outlineLevel="4" x14ac:dyDescent="0.25">
      <c r="A89" s="12" t="s">
        <v>147</v>
      </c>
      <c r="B89" s="13" t="s">
        <v>34</v>
      </c>
      <c r="C89" s="13" t="s">
        <v>35</v>
      </c>
      <c r="D89" s="13" t="s">
        <v>9</v>
      </c>
      <c r="E89" s="14">
        <f t="shared" ref="E89" si="42">E90</f>
        <v>1871695.42</v>
      </c>
      <c r="F89" s="3"/>
    </row>
    <row r="90" spans="1:6" outlineLevel="5" x14ac:dyDescent="0.25">
      <c r="A90" s="12" t="s">
        <v>271</v>
      </c>
      <c r="B90" s="13" t="s">
        <v>34</v>
      </c>
      <c r="C90" s="13" t="s">
        <v>35</v>
      </c>
      <c r="D90" s="13" t="s">
        <v>36</v>
      </c>
      <c r="E90" s="14">
        <v>1871695.42</v>
      </c>
      <c r="F90" s="3"/>
    </row>
    <row r="91" spans="1:6" ht="31.5" customHeight="1" outlineLevel="4" x14ac:dyDescent="0.25">
      <c r="A91" s="12" t="s">
        <v>148</v>
      </c>
      <c r="B91" s="13" t="s">
        <v>34</v>
      </c>
      <c r="C91" s="13" t="s">
        <v>35</v>
      </c>
      <c r="D91" s="13" t="s">
        <v>11</v>
      </c>
      <c r="E91" s="14">
        <f t="shared" ref="E91" si="43">E92</f>
        <v>617983.78</v>
      </c>
      <c r="F91" s="3"/>
    </row>
    <row r="92" spans="1:6" ht="31.5" outlineLevel="5" x14ac:dyDescent="0.25">
      <c r="A92" s="12" t="s">
        <v>267</v>
      </c>
      <c r="B92" s="13" t="s">
        <v>34</v>
      </c>
      <c r="C92" s="13" t="s">
        <v>35</v>
      </c>
      <c r="D92" s="13" t="s">
        <v>12</v>
      </c>
      <c r="E92" s="14">
        <v>617983.78</v>
      </c>
      <c r="F92" s="3"/>
    </row>
    <row r="93" spans="1:6" ht="32.25" customHeight="1" outlineLevel="3" x14ac:dyDescent="0.25">
      <c r="A93" s="12" t="s">
        <v>165</v>
      </c>
      <c r="B93" s="13" t="s">
        <v>34</v>
      </c>
      <c r="C93" s="13" t="s">
        <v>37</v>
      </c>
      <c r="D93" s="13" t="s">
        <v>5</v>
      </c>
      <c r="E93" s="14">
        <f t="shared" ref="E93:E94" si="44">E94</f>
        <v>143903.51999999999</v>
      </c>
      <c r="F93" s="3"/>
    </row>
    <row r="94" spans="1:6" ht="33" customHeight="1" outlineLevel="4" x14ac:dyDescent="0.25">
      <c r="A94" s="12" t="s">
        <v>148</v>
      </c>
      <c r="B94" s="13" t="s">
        <v>34</v>
      </c>
      <c r="C94" s="13" t="s">
        <v>37</v>
      </c>
      <c r="D94" s="13" t="s">
        <v>11</v>
      </c>
      <c r="E94" s="14">
        <f t="shared" si="44"/>
        <v>143903.51999999999</v>
      </c>
      <c r="F94" s="3"/>
    </row>
    <row r="95" spans="1:6" ht="31.5" outlineLevel="5" x14ac:dyDescent="0.25">
      <c r="A95" s="12" t="s">
        <v>267</v>
      </c>
      <c r="B95" s="13" t="s">
        <v>34</v>
      </c>
      <c r="C95" s="13" t="s">
        <v>37</v>
      </c>
      <c r="D95" s="13" t="s">
        <v>12</v>
      </c>
      <c r="E95" s="14">
        <v>143903.51999999999</v>
      </c>
      <c r="F95" s="3"/>
    </row>
    <row r="96" spans="1:6" s="7" customFormat="1" outlineLevel="1" x14ac:dyDescent="0.25">
      <c r="A96" s="4" t="s">
        <v>258</v>
      </c>
      <c r="B96" s="5" t="s">
        <v>38</v>
      </c>
      <c r="C96" s="5" t="s">
        <v>4</v>
      </c>
      <c r="D96" s="5" t="s">
        <v>5</v>
      </c>
      <c r="E96" s="6">
        <f t="shared" ref="E96" si="45">E97+E101+E105+E119</f>
        <v>12191174.379999999</v>
      </c>
      <c r="F96" s="3"/>
    </row>
    <row r="97" spans="1:6" s="11" customFormat="1" outlineLevel="2" x14ac:dyDescent="0.25">
      <c r="A97" s="8" t="s">
        <v>231</v>
      </c>
      <c r="B97" s="9" t="s">
        <v>39</v>
      </c>
      <c r="C97" s="9" t="s">
        <v>4</v>
      </c>
      <c r="D97" s="9" t="s">
        <v>5</v>
      </c>
      <c r="E97" s="10">
        <f t="shared" ref="E97:E99" si="46">E98</f>
        <v>35544.6</v>
      </c>
      <c r="F97" s="3"/>
    </row>
    <row r="98" spans="1:6" ht="31.5" outlineLevel="3" x14ac:dyDescent="0.25">
      <c r="A98" s="12" t="s">
        <v>166</v>
      </c>
      <c r="B98" s="13" t="s">
        <v>39</v>
      </c>
      <c r="C98" s="13" t="s">
        <v>40</v>
      </c>
      <c r="D98" s="13" t="s">
        <v>5</v>
      </c>
      <c r="E98" s="14">
        <f t="shared" si="46"/>
        <v>35544.6</v>
      </c>
      <c r="F98" s="3"/>
    </row>
    <row r="99" spans="1:6" ht="31.5" outlineLevel="4" x14ac:dyDescent="0.25">
      <c r="A99" s="12" t="s">
        <v>150</v>
      </c>
      <c r="B99" s="13" t="s">
        <v>39</v>
      </c>
      <c r="C99" s="13" t="s">
        <v>40</v>
      </c>
      <c r="D99" s="13" t="s">
        <v>26</v>
      </c>
      <c r="E99" s="14">
        <f t="shared" si="46"/>
        <v>35544.6</v>
      </c>
      <c r="F99" s="3"/>
    </row>
    <row r="100" spans="1:6" outlineLevel="5" x14ac:dyDescent="0.25">
      <c r="A100" s="12" t="s">
        <v>270</v>
      </c>
      <c r="B100" s="13" t="s">
        <v>39</v>
      </c>
      <c r="C100" s="13" t="s">
        <v>40</v>
      </c>
      <c r="D100" s="13" t="s">
        <v>27</v>
      </c>
      <c r="E100" s="14">
        <v>35544.6</v>
      </c>
      <c r="F100" s="3"/>
    </row>
    <row r="101" spans="1:6" s="11" customFormat="1" outlineLevel="2" x14ac:dyDescent="0.25">
      <c r="A101" s="8" t="s">
        <v>232</v>
      </c>
      <c r="B101" s="9" t="s">
        <v>41</v>
      </c>
      <c r="C101" s="9" t="s">
        <v>4</v>
      </c>
      <c r="D101" s="9" t="s">
        <v>5</v>
      </c>
      <c r="E101" s="10">
        <f t="shared" ref="E101:E103" si="47">E102</f>
        <v>99576.68</v>
      </c>
      <c r="F101" s="3"/>
    </row>
    <row r="102" spans="1:6" ht="96" customHeight="1" outlineLevel="3" x14ac:dyDescent="0.25">
      <c r="A102" s="12" t="s">
        <v>167</v>
      </c>
      <c r="B102" s="13" t="s">
        <v>41</v>
      </c>
      <c r="C102" s="13" t="s">
        <v>42</v>
      </c>
      <c r="D102" s="13" t="s">
        <v>5</v>
      </c>
      <c r="E102" s="14">
        <f t="shared" si="47"/>
        <v>99576.68</v>
      </c>
      <c r="F102" s="3"/>
    </row>
    <row r="103" spans="1:6" ht="32.25" customHeight="1" outlineLevel="4" x14ac:dyDescent="0.25">
      <c r="A103" s="12" t="s">
        <v>148</v>
      </c>
      <c r="B103" s="13" t="s">
        <v>41</v>
      </c>
      <c r="C103" s="13" t="s">
        <v>42</v>
      </c>
      <c r="D103" s="13" t="s">
        <v>11</v>
      </c>
      <c r="E103" s="14">
        <f t="shared" si="47"/>
        <v>99576.68</v>
      </c>
      <c r="F103" s="3"/>
    </row>
    <row r="104" spans="1:6" ht="31.5" outlineLevel="5" x14ac:dyDescent="0.25">
      <c r="A104" s="12" t="s">
        <v>267</v>
      </c>
      <c r="B104" s="13" t="s">
        <v>41</v>
      </c>
      <c r="C104" s="13" t="s">
        <v>42</v>
      </c>
      <c r="D104" s="13" t="s">
        <v>12</v>
      </c>
      <c r="E104" s="14">
        <v>99576.68</v>
      </c>
      <c r="F104" s="3"/>
    </row>
    <row r="105" spans="1:6" s="11" customFormat="1" outlineLevel="2" x14ac:dyDescent="0.25">
      <c r="A105" s="8" t="s">
        <v>233</v>
      </c>
      <c r="B105" s="9" t="s">
        <v>43</v>
      </c>
      <c r="C105" s="9" t="s">
        <v>4</v>
      </c>
      <c r="D105" s="9" t="s">
        <v>5</v>
      </c>
      <c r="E105" s="10">
        <f t="shared" ref="E105" si="48">E106+E109+E112+E115</f>
        <v>11562155.1</v>
      </c>
      <c r="F105" s="3"/>
    </row>
    <row r="106" spans="1:6" ht="14.25" customHeight="1" outlineLevel="3" x14ac:dyDescent="0.25">
      <c r="A106" s="12" t="s">
        <v>168</v>
      </c>
      <c r="B106" s="13" t="s">
        <v>43</v>
      </c>
      <c r="C106" s="13" t="s">
        <v>44</v>
      </c>
      <c r="D106" s="13" t="s">
        <v>5</v>
      </c>
      <c r="E106" s="14">
        <f t="shared" ref="E106:E107" si="49">E107</f>
        <v>335872.4</v>
      </c>
      <c r="F106" s="3"/>
    </row>
    <row r="107" spans="1:6" ht="29.25" customHeight="1" outlineLevel="4" x14ac:dyDescent="0.25">
      <c r="A107" s="12" t="s">
        <v>148</v>
      </c>
      <c r="B107" s="13" t="s">
        <v>43</v>
      </c>
      <c r="C107" s="13" t="s">
        <v>44</v>
      </c>
      <c r="D107" s="13" t="s">
        <v>11</v>
      </c>
      <c r="E107" s="14">
        <f t="shared" si="49"/>
        <v>335872.4</v>
      </c>
      <c r="F107" s="3"/>
    </row>
    <row r="108" spans="1:6" ht="31.5" outlineLevel="5" x14ac:dyDescent="0.25">
      <c r="A108" s="12" t="s">
        <v>267</v>
      </c>
      <c r="B108" s="13" t="s">
        <v>43</v>
      </c>
      <c r="C108" s="13" t="s">
        <v>44</v>
      </c>
      <c r="D108" s="13" t="s">
        <v>12</v>
      </c>
      <c r="E108" s="14">
        <v>335872.4</v>
      </c>
      <c r="F108" s="3"/>
    </row>
    <row r="109" spans="1:6" ht="31.5" outlineLevel="3" x14ac:dyDescent="0.25">
      <c r="A109" s="12" t="s">
        <v>169</v>
      </c>
      <c r="B109" s="13" t="s">
        <v>43</v>
      </c>
      <c r="C109" s="13" t="s">
        <v>45</v>
      </c>
      <c r="D109" s="13" t="s">
        <v>5</v>
      </c>
      <c r="E109" s="14">
        <f t="shared" ref="E109:E110" si="50">E110</f>
        <v>3651202.7</v>
      </c>
      <c r="F109" s="3"/>
    </row>
    <row r="110" spans="1:6" ht="32.25" customHeight="1" outlineLevel="4" x14ac:dyDescent="0.25">
      <c r="A110" s="12" t="s">
        <v>148</v>
      </c>
      <c r="B110" s="13" t="s">
        <v>43</v>
      </c>
      <c r="C110" s="13" t="s">
        <v>45</v>
      </c>
      <c r="D110" s="13" t="s">
        <v>11</v>
      </c>
      <c r="E110" s="14">
        <f t="shared" si="50"/>
        <v>3651202.7</v>
      </c>
      <c r="F110" s="3"/>
    </row>
    <row r="111" spans="1:6" ht="31.5" outlineLevel="5" x14ac:dyDescent="0.25">
      <c r="A111" s="12" t="s">
        <v>267</v>
      </c>
      <c r="B111" s="13" t="s">
        <v>43</v>
      </c>
      <c r="C111" s="13" t="s">
        <v>45</v>
      </c>
      <c r="D111" s="13" t="s">
        <v>12</v>
      </c>
      <c r="E111" s="14">
        <v>3651202.7</v>
      </c>
      <c r="F111" s="3"/>
    </row>
    <row r="112" spans="1:6" ht="31.5" outlineLevel="3" x14ac:dyDescent="0.25">
      <c r="A112" s="12" t="s">
        <v>169</v>
      </c>
      <c r="B112" s="13" t="s">
        <v>43</v>
      </c>
      <c r="C112" s="13" t="s">
        <v>46</v>
      </c>
      <c r="D112" s="13" t="s">
        <v>5</v>
      </c>
      <c r="E112" s="14">
        <f t="shared" ref="E112:E113" si="51">E113</f>
        <v>7420080</v>
      </c>
      <c r="F112" s="3"/>
    </row>
    <row r="113" spans="1:6" ht="25.5" customHeight="1" outlineLevel="4" x14ac:dyDescent="0.25">
      <c r="A113" s="12" t="s">
        <v>148</v>
      </c>
      <c r="B113" s="13" t="s">
        <v>43</v>
      </c>
      <c r="C113" s="13" t="s">
        <v>46</v>
      </c>
      <c r="D113" s="13" t="s">
        <v>11</v>
      </c>
      <c r="E113" s="14">
        <f t="shared" si="51"/>
        <v>7420080</v>
      </c>
      <c r="F113" s="3"/>
    </row>
    <row r="114" spans="1:6" ht="31.5" outlineLevel="5" x14ac:dyDescent="0.25">
      <c r="A114" s="12" t="s">
        <v>267</v>
      </c>
      <c r="B114" s="13" t="s">
        <v>43</v>
      </c>
      <c r="C114" s="13" t="s">
        <v>46</v>
      </c>
      <c r="D114" s="13" t="s">
        <v>12</v>
      </c>
      <c r="E114" s="14">
        <v>7420080</v>
      </c>
      <c r="F114" s="3"/>
    </row>
    <row r="115" spans="1:6" outlineLevel="3" x14ac:dyDescent="0.25">
      <c r="A115" s="12" t="s">
        <v>170</v>
      </c>
      <c r="B115" s="13" t="s">
        <v>43</v>
      </c>
      <c r="C115" s="13" t="s">
        <v>47</v>
      </c>
      <c r="D115" s="13" t="s">
        <v>5</v>
      </c>
      <c r="E115" s="14">
        <f t="shared" ref="E115" si="52">E116</f>
        <v>155000</v>
      </c>
      <c r="F115" s="3"/>
    </row>
    <row r="116" spans="1:6" outlineLevel="4" x14ac:dyDescent="0.25">
      <c r="A116" s="12" t="s">
        <v>149</v>
      </c>
      <c r="B116" s="13" t="s">
        <v>43</v>
      </c>
      <c r="C116" s="13" t="s">
        <v>47</v>
      </c>
      <c r="D116" s="13" t="s">
        <v>16</v>
      </c>
      <c r="E116" s="14">
        <f t="shared" ref="E116" si="53">E117+E118</f>
        <v>155000</v>
      </c>
      <c r="F116" s="3"/>
    </row>
    <row r="117" spans="1:6" outlineLevel="5" x14ac:dyDescent="0.25">
      <c r="A117" s="12" t="s">
        <v>272</v>
      </c>
      <c r="B117" s="13" t="s">
        <v>43</v>
      </c>
      <c r="C117" s="13" t="s">
        <v>47</v>
      </c>
      <c r="D117" s="13" t="s">
        <v>48</v>
      </c>
      <c r="E117" s="14">
        <v>55000</v>
      </c>
      <c r="F117" s="3"/>
    </row>
    <row r="118" spans="1:6" ht="15.75" customHeight="1" outlineLevel="5" x14ac:dyDescent="0.25">
      <c r="A118" s="12" t="s">
        <v>268</v>
      </c>
      <c r="B118" s="13" t="s">
        <v>43</v>
      </c>
      <c r="C118" s="13" t="s">
        <v>47</v>
      </c>
      <c r="D118" s="13" t="s">
        <v>17</v>
      </c>
      <c r="E118" s="14">
        <v>100000</v>
      </c>
      <c r="F118" s="3"/>
    </row>
    <row r="119" spans="1:6" s="11" customFormat="1" outlineLevel="2" x14ac:dyDescent="0.25">
      <c r="A119" s="8" t="s">
        <v>234</v>
      </c>
      <c r="B119" s="9" t="s">
        <v>49</v>
      </c>
      <c r="C119" s="9" t="s">
        <v>4</v>
      </c>
      <c r="D119" s="9" t="s">
        <v>5</v>
      </c>
      <c r="E119" s="10">
        <f t="shared" ref="E119" si="54">E120+E125+E128</f>
        <v>493898</v>
      </c>
      <c r="F119" s="3"/>
    </row>
    <row r="120" spans="1:6" ht="47.25" outlineLevel="3" x14ac:dyDescent="0.25">
      <c r="A120" s="12" t="s">
        <v>171</v>
      </c>
      <c r="B120" s="13" t="s">
        <v>49</v>
      </c>
      <c r="C120" s="13" t="s">
        <v>50</v>
      </c>
      <c r="D120" s="13" t="s">
        <v>5</v>
      </c>
      <c r="E120" s="14">
        <f t="shared" ref="E120" si="55">E121+E123</f>
        <v>238884</v>
      </c>
      <c r="F120" s="3"/>
    </row>
    <row r="121" spans="1:6" ht="51" customHeight="1" outlineLevel="4" x14ac:dyDescent="0.25">
      <c r="A121" s="12" t="s">
        <v>147</v>
      </c>
      <c r="B121" s="13" t="s">
        <v>49</v>
      </c>
      <c r="C121" s="13" t="s">
        <v>50</v>
      </c>
      <c r="D121" s="13" t="s">
        <v>9</v>
      </c>
      <c r="E121" s="14">
        <f t="shared" ref="E121" si="56">E122</f>
        <v>149009.29999999999</v>
      </c>
      <c r="F121" s="3"/>
    </row>
    <row r="122" spans="1:6" ht="18" customHeight="1" outlineLevel="5" x14ac:dyDescent="0.25">
      <c r="A122" s="12" t="s">
        <v>266</v>
      </c>
      <c r="B122" s="13" t="s">
        <v>49</v>
      </c>
      <c r="C122" s="13" t="s">
        <v>50</v>
      </c>
      <c r="D122" s="13" t="s">
        <v>10</v>
      </c>
      <c r="E122" s="14">
        <v>149009.29999999999</v>
      </c>
      <c r="F122" s="3"/>
    </row>
    <row r="123" spans="1:6" ht="31.5" customHeight="1" outlineLevel="4" x14ac:dyDescent="0.25">
      <c r="A123" s="12" t="s">
        <v>148</v>
      </c>
      <c r="B123" s="13" t="s">
        <v>49</v>
      </c>
      <c r="C123" s="13" t="s">
        <v>50</v>
      </c>
      <c r="D123" s="13" t="s">
        <v>11</v>
      </c>
      <c r="E123" s="14">
        <f t="shared" ref="E123" si="57">E124</f>
        <v>89874.7</v>
      </c>
      <c r="F123" s="3"/>
    </row>
    <row r="124" spans="1:6" ht="31.5" outlineLevel="5" x14ac:dyDescent="0.25">
      <c r="A124" s="12" t="s">
        <v>267</v>
      </c>
      <c r="B124" s="13" t="s">
        <v>49</v>
      </c>
      <c r="C124" s="13" t="s">
        <v>50</v>
      </c>
      <c r="D124" s="13" t="s">
        <v>12</v>
      </c>
      <c r="E124" s="14">
        <v>89874.7</v>
      </c>
      <c r="F124" s="3"/>
    </row>
    <row r="125" spans="1:6" outlineLevel="3" x14ac:dyDescent="0.25">
      <c r="A125" s="12" t="s">
        <v>223</v>
      </c>
      <c r="B125" s="13" t="s">
        <v>49</v>
      </c>
      <c r="C125" s="13" t="s">
        <v>143</v>
      </c>
      <c r="D125" s="13" t="s">
        <v>5</v>
      </c>
      <c r="E125" s="14">
        <f t="shared" ref="E125:E126" si="58">E126</f>
        <v>126214</v>
      </c>
      <c r="F125" s="3"/>
    </row>
    <row r="126" spans="1:6" ht="30" customHeight="1" outlineLevel="4" x14ac:dyDescent="0.25">
      <c r="A126" s="12" t="s">
        <v>148</v>
      </c>
      <c r="B126" s="13" t="s">
        <v>49</v>
      </c>
      <c r="C126" s="13" t="s">
        <v>143</v>
      </c>
      <c r="D126" s="13" t="s">
        <v>11</v>
      </c>
      <c r="E126" s="14">
        <f t="shared" si="58"/>
        <v>126214</v>
      </c>
      <c r="F126" s="3"/>
    </row>
    <row r="127" spans="1:6" ht="31.5" outlineLevel="5" x14ac:dyDescent="0.25">
      <c r="A127" s="12" t="s">
        <v>267</v>
      </c>
      <c r="B127" s="13" t="s">
        <v>49</v>
      </c>
      <c r="C127" s="13" t="s">
        <v>143</v>
      </c>
      <c r="D127" s="13" t="s">
        <v>12</v>
      </c>
      <c r="E127" s="14">
        <v>126214</v>
      </c>
      <c r="F127" s="3"/>
    </row>
    <row r="128" spans="1:6" outlineLevel="3" x14ac:dyDescent="0.25">
      <c r="A128" s="12" t="s">
        <v>172</v>
      </c>
      <c r="B128" s="13" t="s">
        <v>49</v>
      </c>
      <c r="C128" s="13" t="s">
        <v>51</v>
      </c>
      <c r="D128" s="13" t="s">
        <v>5</v>
      </c>
      <c r="E128" s="14">
        <f t="shared" ref="E128:E129" si="59">E129</f>
        <v>128800</v>
      </c>
      <c r="F128" s="3"/>
    </row>
    <row r="129" spans="1:6" ht="33.75" customHeight="1" outlineLevel="4" x14ac:dyDescent="0.25">
      <c r="A129" s="12" t="s">
        <v>148</v>
      </c>
      <c r="B129" s="13" t="s">
        <v>49</v>
      </c>
      <c r="C129" s="13" t="s">
        <v>51</v>
      </c>
      <c r="D129" s="13" t="s">
        <v>11</v>
      </c>
      <c r="E129" s="14">
        <f t="shared" si="59"/>
        <v>128800</v>
      </c>
      <c r="F129" s="3"/>
    </row>
    <row r="130" spans="1:6" ht="31.5" outlineLevel="5" x14ac:dyDescent="0.25">
      <c r="A130" s="12" t="s">
        <v>267</v>
      </c>
      <c r="B130" s="13" t="s">
        <v>49</v>
      </c>
      <c r="C130" s="13" t="s">
        <v>51</v>
      </c>
      <c r="D130" s="13" t="s">
        <v>12</v>
      </c>
      <c r="E130" s="14">
        <v>128800</v>
      </c>
      <c r="F130" s="3"/>
    </row>
    <row r="131" spans="1:6" s="7" customFormat="1" ht="15.75" customHeight="1" outlineLevel="1" x14ac:dyDescent="0.25">
      <c r="A131" s="4" t="s">
        <v>259</v>
      </c>
      <c r="B131" s="5" t="s">
        <v>52</v>
      </c>
      <c r="C131" s="5" t="s">
        <v>4</v>
      </c>
      <c r="D131" s="5" t="s">
        <v>5</v>
      </c>
      <c r="E131" s="6">
        <f t="shared" ref="E131" si="60">E132+E148+E160</f>
        <v>23183427.170000002</v>
      </c>
      <c r="F131" s="3"/>
    </row>
    <row r="132" spans="1:6" s="11" customFormat="1" outlineLevel="2" x14ac:dyDescent="0.25">
      <c r="A132" s="8" t="s">
        <v>235</v>
      </c>
      <c r="B132" s="9" t="s">
        <v>53</v>
      </c>
      <c r="C132" s="9" t="s">
        <v>4</v>
      </c>
      <c r="D132" s="9" t="s">
        <v>5</v>
      </c>
      <c r="E132" s="10">
        <f t="shared" ref="E132" si="61">E133+E136+E139+E142+E145</f>
        <v>1792828.06</v>
      </c>
      <c r="F132" s="3"/>
    </row>
    <row r="133" spans="1:6" ht="47.25" outlineLevel="3" x14ac:dyDescent="0.25">
      <c r="A133" s="12" t="s">
        <v>173</v>
      </c>
      <c r="B133" s="13" t="s">
        <v>53</v>
      </c>
      <c r="C133" s="13" t="s">
        <v>54</v>
      </c>
      <c r="D133" s="13" t="s">
        <v>5</v>
      </c>
      <c r="E133" s="14">
        <f t="shared" ref="E133:E134" si="62">E134</f>
        <v>753877.27</v>
      </c>
      <c r="F133" s="3"/>
    </row>
    <row r="134" spans="1:6" ht="27" customHeight="1" outlineLevel="4" x14ac:dyDescent="0.25">
      <c r="A134" s="12" t="s">
        <v>148</v>
      </c>
      <c r="B134" s="13" t="s">
        <v>53</v>
      </c>
      <c r="C134" s="13" t="s">
        <v>54</v>
      </c>
      <c r="D134" s="13" t="s">
        <v>11</v>
      </c>
      <c r="E134" s="14">
        <f t="shared" si="62"/>
        <v>753877.27</v>
      </c>
      <c r="F134" s="3"/>
    </row>
    <row r="135" spans="1:6" ht="31.5" outlineLevel="5" x14ac:dyDescent="0.25">
      <c r="A135" s="12" t="s">
        <v>267</v>
      </c>
      <c r="B135" s="13" t="s">
        <v>53</v>
      </c>
      <c r="C135" s="13" t="s">
        <v>54</v>
      </c>
      <c r="D135" s="13" t="s">
        <v>12</v>
      </c>
      <c r="E135" s="14">
        <v>753877.27</v>
      </c>
      <c r="F135" s="3"/>
    </row>
    <row r="136" spans="1:6" ht="15" customHeight="1" outlineLevel="3" x14ac:dyDescent="0.25">
      <c r="A136" s="12" t="s">
        <v>174</v>
      </c>
      <c r="B136" s="13" t="s">
        <v>53</v>
      </c>
      <c r="C136" s="13" t="s">
        <v>55</v>
      </c>
      <c r="D136" s="13" t="s">
        <v>5</v>
      </c>
      <c r="E136" s="14">
        <f t="shared" ref="E136:E137" si="63">E137</f>
        <v>168150.79</v>
      </c>
      <c r="F136" s="3"/>
    </row>
    <row r="137" spans="1:6" ht="33" customHeight="1" outlineLevel="4" x14ac:dyDescent="0.25">
      <c r="A137" s="12" t="s">
        <v>148</v>
      </c>
      <c r="B137" s="13" t="s">
        <v>53</v>
      </c>
      <c r="C137" s="13" t="s">
        <v>55</v>
      </c>
      <c r="D137" s="13" t="s">
        <v>11</v>
      </c>
      <c r="E137" s="14">
        <f t="shared" si="63"/>
        <v>168150.79</v>
      </c>
      <c r="F137" s="3"/>
    </row>
    <row r="138" spans="1:6" ht="31.5" outlineLevel="5" x14ac:dyDescent="0.25">
      <c r="A138" s="12" t="s">
        <v>267</v>
      </c>
      <c r="B138" s="13" t="s">
        <v>53</v>
      </c>
      <c r="C138" s="13" t="s">
        <v>55</v>
      </c>
      <c r="D138" s="13" t="s">
        <v>12</v>
      </c>
      <c r="E138" s="14">
        <v>168150.79</v>
      </c>
      <c r="F138" s="3"/>
    </row>
    <row r="139" spans="1:6" ht="46.5" customHeight="1" outlineLevel="3" x14ac:dyDescent="0.25">
      <c r="A139" s="12" t="s">
        <v>175</v>
      </c>
      <c r="B139" s="13" t="s">
        <v>53</v>
      </c>
      <c r="C139" s="13" t="s">
        <v>56</v>
      </c>
      <c r="D139" s="13" t="s">
        <v>5</v>
      </c>
      <c r="E139" s="14">
        <f t="shared" ref="E139:E140" si="64">E140</f>
        <v>853471.08</v>
      </c>
      <c r="F139" s="3"/>
    </row>
    <row r="140" spans="1:6" ht="31.5" outlineLevel="4" x14ac:dyDescent="0.25">
      <c r="A140" s="12" t="s">
        <v>151</v>
      </c>
      <c r="B140" s="13" t="s">
        <v>53</v>
      </c>
      <c r="C140" s="13" t="s">
        <v>56</v>
      </c>
      <c r="D140" s="13" t="s">
        <v>57</v>
      </c>
      <c r="E140" s="14">
        <f t="shared" si="64"/>
        <v>853471.08</v>
      </c>
      <c r="F140" s="3"/>
    </row>
    <row r="141" spans="1:6" outlineLevel="5" x14ac:dyDescent="0.25">
      <c r="A141" s="12" t="s">
        <v>273</v>
      </c>
      <c r="B141" s="13" t="s">
        <v>53</v>
      </c>
      <c r="C141" s="13" t="s">
        <v>56</v>
      </c>
      <c r="D141" s="13" t="s">
        <v>58</v>
      </c>
      <c r="E141" s="14">
        <v>853471.08</v>
      </c>
      <c r="F141" s="3"/>
    </row>
    <row r="142" spans="1:6" ht="30" customHeight="1" outlineLevel="3" x14ac:dyDescent="0.25">
      <c r="A142" s="12" t="s">
        <v>176</v>
      </c>
      <c r="B142" s="13" t="s">
        <v>53</v>
      </c>
      <c r="C142" s="13" t="s">
        <v>59</v>
      </c>
      <c r="D142" s="13" t="s">
        <v>5</v>
      </c>
      <c r="E142" s="14">
        <f t="shared" ref="E142:E143" si="65">E143</f>
        <v>8620.92</v>
      </c>
      <c r="F142" s="3"/>
    </row>
    <row r="143" spans="1:6" ht="31.5" outlineLevel="4" x14ac:dyDescent="0.25">
      <c r="A143" s="12" t="s">
        <v>151</v>
      </c>
      <c r="B143" s="13" t="s">
        <v>53</v>
      </c>
      <c r="C143" s="13" t="s">
        <v>59</v>
      </c>
      <c r="D143" s="13" t="s">
        <v>57</v>
      </c>
      <c r="E143" s="14">
        <f t="shared" si="65"/>
        <v>8620.92</v>
      </c>
      <c r="F143" s="3"/>
    </row>
    <row r="144" spans="1:6" outlineLevel="5" x14ac:dyDescent="0.25">
      <c r="A144" s="12" t="s">
        <v>273</v>
      </c>
      <c r="B144" s="13" t="s">
        <v>53</v>
      </c>
      <c r="C144" s="13" t="s">
        <v>59</v>
      </c>
      <c r="D144" s="13" t="s">
        <v>58</v>
      </c>
      <c r="E144" s="14">
        <v>8620.92</v>
      </c>
      <c r="F144" s="3"/>
    </row>
    <row r="145" spans="1:6" ht="30" customHeight="1" outlineLevel="3" x14ac:dyDescent="0.25">
      <c r="A145" s="12" t="s">
        <v>177</v>
      </c>
      <c r="B145" s="13" t="s">
        <v>53</v>
      </c>
      <c r="C145" s="13" t="s">
        <v>60</v>
      </c>
      <c r="D145" s="13" t="s">
        <v>5</v>
      </c>
      <c r="E145" s="14">
        <f t="shared" ref="E145:E146" si="66">E146</f>
        <v>8708</v>
      </c>
      <c r="F145" s="3"/>
    </row>
    <row r="146" spans="1:6" ht="31.5" outlineLevel="4" x14ac:dyDescent="0.25">
      <c r="A146" s="12" t="s">
        <v>151</v>
      </c>
      <c r="B146" s="13" t="s">
        <v>53</v>
      </c>
      <c r="C146" s="13" t="s">
        <v>60</v>
      </c>
      <c r="D146" s="13" t="s">
        <v>57</v>
      </c>
      <c r="E146" s="14">
        <f t="shared" si="66"/>
        <v>8708</v>
      </c>
      <c r="F146" s="3"/>
    </row>
    <row r="147" spans="1:6" outlineLevel="5" x14ac:dyDescent="0.25">
      <c r="A147" s="12" t="s">
        <v>273</v>
      </c>
      <c r="B147" s="13" t="s">
        <v>53</v>
      </c>
      <c r="C147" s="13" t="s">
        <v>60</v>
      </c>
      <c r="D147" s="13" t="s">
        <v>58</v>
      </c>
      <c r="E147" s="14">
        <v>8708</v>
      </c>
      <c r="F147" s="3"/>
    </row>
    <row r="148" spans="1:6" s="11" customFormat="1" outlineLevel="2" x14ac:dyDescent="0.25">
      <c r="A148" s="8" t="s">
        <v>236</v>
      </c>
      <c r="B148" s="9" t="s">
        <v>61</v>
      </c>
      <c r="C148" s="9" t="s">
        <v>4</v>
      </c>
      <c r="D148" s="9" t="s">
        <v>5</v>
      </c>
      <c r="E148" s="10">
        <f t="shared" ref="E148" si="67">E149+E152+E157</f>
        <v>5710186.6400000006</v>
      </c>
      <c r="F148" s="3"/>
    </row>
    <row r="149" spans="1:6" ht="18" customHeight="1" outlineLevel="3" x14ac:dyDescent="0.25">
      <c r="A149" s="12" t="s">
        <v>178</v>
      </c>
      <c r="B149" s="13" t="s">
        <v>61</v>
      </c>
      <c r="C149" s="13" t="s">
        <v>62</v>
      </c>
      <c r="D149" s="13" t="s">
        <v>5</v>
      </c>
      <c r="E149" s="14">
        <f t="shared" ref="E149:E150" si="68">E150</f>
        <v>1300000</v>
      </c>
      <c r="F149" s="3"/>
    </row>
    <row r="150" spans="1:6" outlineLevel="4" x14ac:dyDescent="0.25">
      <c r="A150" s="12" t="s">
        <v>149</v>
      </c>
      <c r="B150" s="13" t="s">
        <v>61</v>
      </c>
      <c r="C150" s="13" t="s">
        <v>62</v>
      </c>
      <c r="D150" s="13" t="s">
        <v>16</v>
      </c>
      <c r="E150" s="14">
        <f t="shared" si="68"/>
        <v>1300000</v>
      </c>
      <c r="F150" s="3"/>
    </row>
    <row r="151" spans="1:6" ht="54" customHeight="1" outlineLevel="5" x14ac:dyDescent="0.25">
      <c r="A151" s="12" t="s">
        <v>274</v>
      </c>
      <c r="B151" s="13" t="s">
        <v>61</v>
      </c>
      <c r="C151" s="13" t="s">
        <v>62</v>
      </c>
      <c r="D151" s="13" t="s">
        <v>63</v>
      </c>
      <c r="E151" s="14">
        <v>1300000</v>
      </c>
      <c r="F151" s="3"/>
    </row>
    <row r="152" spans="1:6" ht="17.25" customHeight="1" outlineLevel="3" x14ac:dyDescent="0.25">
      <c r="A152" s="12" t="s">
        <v>179</v>
      </c>
      <c r="B152" s="13" t="s">
        <v>61</v>
      </c>
      <c r="C152" s="13" t="s">
        <v>64</v>
      </c>
      <c r="D152" s="13" t="s">
        <v>5</v>
      </c>
      <c r="E152" s="14">
        <f t="shared" ref="E152" si="69">E153+E155</f>
        <v>1035432.39</v>
      </c>
      <c r="F152" s="3"/>
    </row>
    <row r="153" spans="1:6" ht="27.75" customHeight="1" outlineLevel="4" x14ac:dyDescent="0.25">
      <c r="A153" s="12" t="s">
        <v>148</v>
      </c>
      <c r="B153" s="13" t="s">
        <v>61</v>
      </c>
      <c r="C153" s="13" t="s">
        <v>64</v>
      </c>
      <c r="D153" s="13" t="s">
        <v>11</v>
      </c>
      <c r="E153" s="14">
        <f t="shared" ref="E153" si="70">E154</f>
        <v>686442.39</v>
      </c>
      <c r="F153" s="3"/>
    </row>
    <row r="154" spans="1:6" ht="31.5" outlineLevel="5" x14ac:dyDescent="0.25">
      <c r="A154" s="12" t="s">
        <v>267</v>
      </c>
      <c r="B154" s="13" t="s">
        <v>61</v>
      </c>
      <c r="C154" s="13" t="s">
        <v>64</v>
      </c>
      <c r="D154" s="13" t="s">
        <v>12</v>
      </c>
      <c r="E154" s="14">
        <v>686442.39</v>
      </c>
      <c r="F154" s="3"/>
    </row>
    <row r="155" spans="1:6" ht="31.5" outlineLevel="4" x14ac:dyDescent="0.25">
      <c r="A155" s="12" t="s">
        <v>151</v>
      </c>
      <c r="B155" s="13" t="s">
        <v>61</v>
      </c>
      <c r="C155" s="13" t="s">
        <v>64</v>
      </c>
      <c r="D155" s="13" t="s">
        <v>57</v>
      </c>
      <c r="E155" s="14">
        <f t="shared" ref="E155" si="71">E156</f>
        <v>348990</v>
      </c>
      <c r="F155" s="3"/>
    </row>
    <row r="156" spans="1:6" outlineLevel="5" x14ac:dyDescent="0.25">
      <c r="A156" s="12" t="s">
        <v>273</v>
      </c>
      <c r="B156" s="13" t="s">
        <v>61</v>
      </c>
      <c r="C156" s="13" t="s">
        <v>64</v>
      </c>
      <c r="D156" s="13" t="s">
        <v>58</v>
      </c>
      <c r="E156" s="14">
        <v>348990</v>
      </c>
      <c r="F156" s="3"/>
    </row>
    <row r="157" spans="1:6" ht="34.5" customHeight="1" outlineLevel="3" x14ac:dyDescent="0.25">
      <c r="A157" s="12" t="s">
        <v>180</v>
      </c>
      <c r="B157" s="13" t="s">
        <v>61</v>
      </c>
      <c r="C157" s="13" t="s">
        <v>65</v>
      </c>
      <c r="D157" s="13" t="s">
        <v>5</v>
      </c>
      <c r="E157" s="14">
        <f t="shared" ref="E157:E158" si="72">E158</f>
        <v>3374754.25</v>
      </c>
      <c r="F157" s="3"/>
    </row>
    <row r="158" spans="1:6" ht="31.5" outlineLevel="4" x14ac:dyDescent="0.25">
      <c r="A158" s="12" t="s">
        <v>151</v>
      </c>
      <c r="B158" s="13" t="s">
        <v>61</v>
      </c>
      <c r="C158" s="13" t="s">
        <v>65</v>
      </c>
      <c r="D158" s="13" t="s">
        <v>57</v>
      </c>
      <c r="E158" s="14">
        <f t="shared" si="72"/>
        <v>3374754.25</v>
      </c>
      <c r="F158" s="3"/>
    </row>
    <row r="159" spans="1:6" outlineLevel="5" x14ac:dyDescent="0.25">
      <c r="A159" s="12" t="s">
        <v>273</v>
      </c>
      <c r="B159" s="13" t="s">
        <v>61</v>
      </c>
      <c r="C159" s="13" t="s">
        <v>65</v>
      </c>
      <c r="D159" s="13" t="s">
        <v>58</v>
      </c>
      <c r="E159" s="14">
        <v>3374754.25</v>
      </c>
      <c r="F159" s="3"/>
    </row>
    <row r="160" spans="1:6" s="11" customFormat="1" outlineLevel="2" x14ac:dyDescent="0.25">
      <c r="A160" s="8" t="s">
        <v>237</v>
      </c>
      <c r="B160" s="9" t="s">
        <v>66</v>
      </c>
      <c r="C160" s="9" t="s">
        <v>4</v>
      </c>
      <c r="D160" s="9" t="s">
        <v>5</v>
      </c>
      <c r="E160" s="10">
        <f t="shared" ref="E160" si="73">E161+E164+E167+E170+E173+E176</f>
        <v>15680412.470000003</v>
      </c>
      <c r="F160" s="3"/>
    </row>
    <row r="161" spans="1:6" ht="18" customHeight="1" outlineLevel="3" x14ac:dyDescent="0.25">
      <c r="A161" s="12" t="s">
        <v>181</v>
      </c>
      <c r="B161" s="13" t="s">
        <v>66</v>
      </c>
      <c r="C161" s="13" t="s">
        <v>67</v>
      </c>
      <c r="D161" s="13" t="s">
        <v>5</v>
      </c>
      <c r="E161" s="14">
        <f t="shared" ref="E161:E162" si="74">E162</f>
        <v>10312597.07</v>
      </c>
      <c r="F161" s="3"/>
    </row>
    <row r="162" spans="1:6" ht="30" customHeight="1" outlineLevel="4" x14ac:dyDescent="0.25">
      <c r="A162" s="12" t="s">
        <v>148</v>
      </c>
      <c r="B162" s="13" t="s">
        <v>66</v>
      </c>
      <c r="C162" s="13" t="s">
        <v>67</v>
      </c>
      <c r="D162" s="13" t="s">
        <v>11</v>
      </c>
      <c r="E162" s="14">
        <f t="shared" si="74"/>
        <v>10312597.07</v>
      </c>
      <c r="F162" s="3"/>
    </row>
    <row r="163" spans="1:6" ht="31.5" outlineLevel="5" x14ac:dyDescent="0.25">
      <c r="A163" s="12" t="s">
        <v>267</v>
      </c>
      <c r="B163" s="13" t="s">
        <v>66</v>
      </c>
      <c r="C163" s="13" t="s">
        <v>67</v>
      </c>
      <c r="D163" s="13" t="s">
        <v>12</v>
      </c>
      <c r="E163" s="14">
        <v>10312597.07</v>
      </c>
      <c r="F163" s="3"/>
    </row>
    <row r="164" spans="1:6" ht="14.25" customHeight="1" outlineLevel="3" x14ac:dyDescent="0.25">
      <c r="A164" s="12" t="s">
        <v>182</v>
      </c>
      <c r="B164" s="13" t="s">
        <v>66</v>
      </c>
      <c r="C164" s="13" t="s">
        <v>68</v>
      </c>
      <c r="D164" s="13" t="s">
        <v>5</v>
      </c>
      <c r="E164" s="14">
        <f t="shared" ref="E164:E165" si="75">E165</f>
        <v>2694414.48</v>
      </c>
      <c r="F164" s="3"/>
    </row>
    <row r="165" spans="1:6" ht="31.5" customHeight="1" outlineLevel="4" x14ac:dyDescent="0.25">
      <c r="A165" s="12" t="s">
        <v>148</v>
      </c>
      <c r="B165" s="13" t="s">
        <v>66</v>
      </c>
      <c r="C165" s="13" t="s">
        <v>68</v>
      </c>
      <c r="D165" s="13" t="s">
        <v>11</v>
      </c>
      <c r="E165" s="14">
        <f t="shared" si="75"/>
        <v>2694414.48</v>
      </c>
      <c r="F165" s="3"/>
    </row>
    <row r="166" spans="1:6" ht="31.5" outlineLevel="5" x14ac:dyDescent="0.25">
      <c r="A166" s="12" t="s">
        <v>267</v>
      </c>
      <c r="B166" s="13" t="s">
        <v>66</v>
      </c>
      <c r="C166" s="13" t="s">
        <v>68</v>
      </c>
      <c r="D166" s="13" t="s">
        <v>12</v>
      </c>
      <c r="E166" s="14">
        <v>2694414.48</v>
      </c>
      <c r="F166" s="3"/>
    </row>
    <row r="167" spans="1:6" outlineLevel="3" x14ac:dyDescent="0.25">
      <c r="A167" s="12" t="s">
        <v>183</v>
      </c>
      <c r="B167" s="13" t="s">
        <v>66</v>
      </c>
      <c r="C167" s="13" t="s">
        <v>69</v>
      </c>
      <c r="D167" s="13" t="s">
        <v>5</v>
      </c>
      <c r="E167" s="14">
        <f t="shared" ref="E167:E168" si="76">E168</f>
        <v>300000</v>
      </c>
      <c r="F167" s="3"/>
    </row>
    <row r="168" spans="1:6" outlineLevel="4" x14ac:dyDescent="0.25">
      <c r="A168" s="12" t="s">
        <v>149</v>
      </c>
      <c r="B168" s="13" t="s">
        <v>66</v>
      </c>
      <c r="C168" s="13" t="s">
        <v>69</v>
      </c>
      <c r="D168" s="13" t="s">
        <v>16</v>
      </c>
      <c r="E168" s="14">
        <f t="shared" si="76"/>
        <v>300000</v>
      </c>
      <c r="F168" s="3"/>
    </row>
    <row r="169" spans="1:6" ht="53.25" customHeight="1" outlineLevel="5" x14ac:dyDescent="0.25">
      <c r="A169" s="12" t="s">
        <v>274</v>
      </c>
      <c r="B169" s="13" t="s">
        <v>66</v>
      </c>
      <c r="C169" s="13" t="s">
        <v>69</v>
      </c>
      <c r="D169" s="13" t="s">
        <v>63</v>
      </c>
      <c r="E169" s="14">
        <v>300000</v>
      </c>
      <c r="F169" s="3"/>
    </row>
    <row r="170" spans="1:6" ht="46.5" customHeight="1" outlineLevel="3" x14ac:dyDescent="0.25">
      <c r="A170" s="12" t="s">
        <v>184</v>
      </c>
      <c r="B170" s="13" t="s">
        <v>66</v>
      </c>
      <c r="C170" s="13" t="s">
        <v>70</v>
      </c>
      <c r="D170" s="13" t="s">
        <v>5</v>
      </c>
      <c r="E170" s="14">
        <f t="shared" ref="E170:E171" si="77">E171</f>
        <v>339685.46</v>
      </c>
      <c r="F170" s="3"/>
    </row>
    <row r="171" spans="1:6" ht="30" customHeight="1" outlineLevel="4" x14ac:dyDescent="0.25">
      <c r="A171" s="12" t="s">
        <v>148</v>
      </c>
      <c r="B171" s="13" t="s">
        <v>66</v>
      </c>
      <c r="C171" s="13" t="s">
        <v>70</v>
      </c>
      <c r="D171" s="13" t="s">
        <v>11</v>
      </c>
      <c r="E171" s="14">
        <f t="shared" si="77"/>
        <v>339685.46</v>
      </c>
      <c r="F171" s="3"/>
    </row>
    <row r="172" spans="1:6" ht="31.5" outlineLevel="5" x14ac:dyDescent="0.25">
      <c r="A172" s="12" t="s">
        <v>267</v>
      </c>
      <c r="B172" s="13" t="s">
        <v>66</v>
      </c>
      <c r="C172" s="13" t="s">
        <v>70</v>
      </c>
      <c r="D172" s="13" t="s">
        <v>12</v>
      </c>
      <c r="E172" s="14">
        <v>339685.46</v>
      </c>
      <c r="F172" s="3"/>
    </row>
    <row r="173" spans="1:6" outlineLevel="3" x14ac:dyDescent="0.25">
      <c r="A173" s="12" t="s">
        <v>185</v>
      </c>
      <c r="B173" s="13" t="s">
        <v>66</v>
      </c>
      <c r="C173" s="13" t="s">
        <v>71</v>
      </c>
      <c r="D173" s="13" t="s">
        <v>5</v>
      </c>
      <c r="E173" s="14">
        <f t="shared" ref="E173:E174" si="78">E174</f>
        <v>177354.67</v>
      </c>
      <c r="F173" s="3"/>
    </row>
    <row r="174" spans="1:6" ht="33.75" customHeight="1" outlineLevel="4" x14ac:dyDescent="0.25">
      <c r="A174" s="12" t="s">
        <v>148</v>
      </c>
      <c r="B174" s="13" t="s">
        <v>66</v>
      </c>
      <c r="C174" s="13" t="s">
        <v>71</v>
      </c>
      <c r="D174" s="13" t="s">
        <v>11</v>
      </c>
      <c r="E174" s="14">
        <f t="shared" si="78"/>
        <v>177354.67</v>
      </c>
      <c r="F174" s="3"/>
    </row>
    <row r="175" spans="1:6" ht="31.5" outlineLevel="5" x14ac:dyDescent="0.25">
      <c r="A175" s="12" t="s">
        <v>267</v>
      </c>
      <c r="B175" s="13" t="s">
        <v>66</v>
      </c>
      <c r="C175" s="13" t="s">
        <v>71</v>
      </c>
      <c r="D175" s="13" t="s">
        <v>12</v>
      </c>
      <c r="E175" s="14">
        <v>177354.67</v>
      </c>
      <c r="F175" s="3"/>
    </row>
    <row r="176" spans="1:6" ht="31.5" outlineLevel="3" x14ac:dyDescent="0.25">
      <c r="A176" s="12" t="s">
        <v>186</v>
      </c>
      <c r="B176" s="13" t="s">
        <v>66</v>
      </c>
      <c r="C176" s="13" t="s">
        <v>72</v>
      </c>
      <c r="D176" s="13" t="s">
        <v>5</v>
      </c>
      <c r="E176" s="14">
        <f t="shared" ref="E176:E177" si="79">E177</f>
        <v>1856360.79</v>
      </c>
      <c r="F176" s="3"/>
    </row>
    <row r="177" spans="1:6" ht="32.25" customHeight="1" outlineLevel="4" x14ac:dyDescent="0.25">
      <c r="A177" s="12" t="s">
        <v>148</v>
      </c>
      <c r="B177" s="13" t="s">
        <v>66</v>
      </c>
      <c r="C177" s="13" t="s">
        <v>72</v>
      </c>
      <c r="D177" s="13" t="s">
        <v>11</v>
      </c>
      <c r="E177" s="14">
        <f t="shared" si="79"/>
        <v>1856360.79</v>
      </c>
      <c r="F177" s="3"/>
    </row>
    <row r="178" spans="1:6" ht="31.5" outlineLevel="5" x14ac:dyDescent="0.25">
      <c r="A178" s="12" t="s">
        <v>267</v>
      </c>
      <c r="B178" s="13" t="s">
        <v>66</v>
      </c>
      <c r="C178" s="13" t="s">
        <v>72</v>
      </c>
      <c r="D178" s="13" t="s">
        <v>12</v>
      </c>
      <c r="E178" s="14">
        <v>1856360.79</v>
      </c>
      <c r="F178" s="3"/>
    </row>
    <row r="179" spans="1:6" s="7" customFormat="1" outlineLevel="1" x14ac:dyDescent="0.25">
      <c r="A179" s="4" t="s">
        <v>260</v>
      </c>
      <c r="B179" s="5" t="s">
        <v>73</v>
      </c>
      <c r="C179" s="5" t="s">
        <v>4</v>
      </c>
      <c r="D179" s="5" t="s">
        <v>5</v>
      </c>
      <c r="E179" s="6">
        <f t="shared" ref="E179" si="80">E180+E196+E230+E240+E247</f>
        <v>185516830.22</v>
      </c>
      <c r="F179" s="3"/>
    </row>
    <row r="180" spans="1:6" s="11" customFormat="1" outlineLevel="2" x14ac:dyDescent="0.25">
      <c r="A180" s="8" t="s">
        <v>238</v>
      </c>
      <c r="B180" s="9" t="s">
        <v>74</v>
      </c>
      <c r="C180" s="9" t="s">
        <v>4</v>
      </c>
      <c r="D180" s="9" t="s">
        <v>5</v>
      </c>
      <c r="E180" s="10">
        <f t="shared" ref="E180" si="81">E181+E184+E187+E190+E193</f>
        <v>58372102.990000002</v>
      </c>
      <c r="F180" s="3"/>
    </row>
    <row r="181" spans="1:6" ht="16.5" customHeight="1" outlineLevel="3" x14ac:dyDescent="0.25">
      <c r="A181" s="12" t="s">
        <v>187</v>
      </c>
      <c r="B181" s="13" t="s">
        <v>74</v>
      </c>
      <c r="C181" s="13" t="s">
        <v>75</v>
      </c>
      <c r="D181" s="13" t="s">
        <v>5</v>
      </c>
      <c r="E181" s="14">
        <f t="shared" ref="E181:E182" si="82">E182</f>
        <v>237265.44</v>
      </c>
      <c r="F181" s="3"/>
    </row>
    <row r="182" spans="1:6" ht="31.5" outlineLevel="4" x14ac:dyDescent="0.25">
      <c r="A182" s="12" t="s">
        <v>150</v>
      </c>
      <c r="B182" s="13" t="s">
        <v>74</v>
      </c>
      <c r="C182" s="13" t="s">
        <v>75</v>
      </c>
      <c r="D182" s="13" t="s">
        <v>26</v>
      </c>
      <c r="E182" s="14">
        <f t="shared" si="82"/>
        <v>237265.44</v>
      </c>
      <c r="F182" s="3"/>
    </row>
    <row r="183" spans="1:6" outlineLevel="5" x14ac:dyDescent="0.25">
      <c r="A183" s="12" t="s">
        <v>270</v>
      </c>
      <c r="B183" s="13" t="s">
        <v>74</v>
      </c>
      <c r="C183" s="13" t="s">
        <v>75</v>
      </c>
      <c r="D183" s="13" t="s">
        <v>27</v>
      </c>
      <c r="E183" s="14">
        <v>237265.44</v>
      </c>
      <c r="F183" s="3"/>
    </row>
    <row r="184" spans="1:6" ht="158.25" customHeight="1" outlineLevel="3" x14ac:dyDescent="0.25">
      <c r="A184" s="12" t="s">
        <v>188</v>
      </c>
      <c r="B184" s="13" t="s">
        <v>74</v>
      </c>
      <c r="C184" s="13" t="s">
        <v>76</v>
      </c>
      <c r="D184" s="13" t="s">
        <v>5</v>
      </c>
      <c r="E184" s="14">
        <f t="shared" ref="E184:E185" si="83">E185</f>
        <v>42991556</v>
      </c>
      <c r="F184" s="3"/>
    </row>
    <row r="185" spans="1:6" ht="31.5" outlineLevel="4" x14ac:dyDescent="0.25">
      <c r="A185" s="12" t="s">
        <v>150</v>
      </c>
      <c r="B185" s="13" t="s">
        <v>74</v>
      </c>
      <c r="C185" s="13" t="s">
        <v>76</v>
      </c>
      <c r="D185" s="13" t="s">
        <v>26</v>
      </c>
      <c r="E185" s="14">
        <f t="shared" si="83"/>
        <v>42991556</v>
      </c>
      <c r="F185" s="3"/>
    </row>
    <row r="186" spans="1:6" outlineLevel="5" x14ac:dyDescent="0.25">
      <c r="A186" s="12" t="s">
        <v>270</v>
      </c>
      <c r="B186" s="13" t="s">
        <v>74</v>
      </c>
      <c r="C186" s="13" t="s">
        <v>76</v>
      </c>
      <c r="D186" s="13" t="s">
        <v>27</v>
      </c>
      <c r="E186" s="14">
        <v>42991556</v>
      </c>
      <c r="F186" s="3"/>
    </row>
    <row r="187" spans="1:6" ht="15" customHeight="1" outlineLevel="3" x14ac:dyDescent="0.25">
      <c r="A187" s="12" t="s">
        <v>189</v>
      </c>
      <c r="B187" s="13" t="s">
        <v>74</v>
      </c>
      <c r="C187" s="13" t="s">
        <v>77</v>
      </c>
      <c r="D187" s="13" t="s">
        <v>5</v>
      </c>
      <c r="E187" s="14">
        <f t="shared" ref="E187:E188" si="84">E188</f>
        <v>12466621.35</v>
      </c>
      <c r="F187" s="3"/>
    </row>
    <row r="188" spans="1:6" ht="31.5" outlineLevel="4" x14ac:dyDescent="0.25">
      <c r="A188" s="12" t="s">
        <v>150</v>
      </c>
      <c r="B188" s="13" t="s">
        <v>74</v>
      </c>
      <c r="C188" s="13" t="s">
        <v>77</v>
      </c>
      <c r="D188" s="13" t="s">
        <v>26</v>
      </c>
      <c r="E188" s="14">
        <f t="shared" si="84"/>
        <v>12466621.35</v>
      </c>
      <c r="F188" s="3"/>
    </row>
    <row r="189" spans="1:6" outlineLevel="5" x14ac:dyDescent="0.25">
      <c r="A189" s="12" t="s">
        <v>270</v>
      </c>
      <c r="B189" s="13" t="s">
        <v>74</v>
      </c>
      <c r="C189" s="13" t="s">
        <v>77</v>
      </c>
      <c r="D189" s="13" t="s">
        <v>27</v>
      </c>
      <c r="E189" s="14">
        <v>12466621.35</v>
      </c>
      <c r="F189" s="3"/>
    </row>
    <row r="190" spans="1:6" ht="31.5" customHeight="1" outlineLevel="3" x14ac:dyDescent="0.25">
      <c r="A190" s="12" t="s">
        <v>190</v>
      </c>
      <c r="B190" s="13" t="s">
        <v>74</v>
      </c>
      <c r="C190" s="13" t="s">
        <v>78</v>
      </c>
      <c r="D190" s="13" t="s">
        <v>5</v>
      </c>
      <c r="E190" s="14">
        <f t="shared" ref="E190:E191" si="85">E191</f>
        <v>2080655</v>
      </c>
      <c r="F190" s="3"/>
    </row>
    <row r="191" spans="1:6" ht="31.5" outlineLevel="4" x14ac:dyDescent="0.25">
      <c r="A191" s="12" t="s">
        <v>150</v>
      </c>
      <c r="B191" s="13" t="s">
        <v>74</v>
      </c>
      <c r="C191" s="13" t="s">
        <v>78</v>
      </c>
      <c r="D191" s="13" t="s">
        <v>26</v>
      </c>
      <c r="E191" s="14">
        <f t="shared" si="85"/>
        <v>2080655</v>
      </c>
      <c r="F191" s="3"/>
    </row>
    <row r="192" spans="1:6" outlineLevel="5" x14ac:dyDescent="0.25">
      <c r="A192" s="12" t="s">
        <v>270</v>
      </c>
      <c r="B192" s="13" t="s">
        <v>74</v>
      </c>
      <c r="C192" s="13" t="s">
        <v>78</v>
      </c>
      <c r="D192" s="13" t="s">
        <v>27</v>
      </c>
      <c r="E192" s="14">
        <v>2080655</v>
      </c>
      <c r="F192" s="3"/>
    </row>
    <row r="193" spans="1:6" ht="32.25" customHeight="1" outlineLevel="3" x14ac:dyDescent="0.25">
      <c r="A193" s="12" t="s">
        <v>191</v>
      </c>
      <c r="B193" s="13" t="s">
        <v>74</v>
      </c>
      <c r="C193" s="13" t="s">
        <v>79</v>
      </c>
      <c r="D193" s="13" t="s">
        <v>5</v>
      </c>
      <c r="E193" s="14">
        <f t="shared" ref="E193:E194" si="86">E194</f>
        <v>596005.19999999995</v>
      </c>
      <c r="F193" s="3"/>
    </row>
    <row r="194" spans="1:6" ht="31.5" outlineLevel="4" x14ac:dyDescent="0.25">
      <c r="A194" s="12" t="s">
        <v>150</v>
      </c>
      <c r="B194" s="13" t="s">
        <v>74</v>
      </c>
      <c r="C194" s="13" t="s">
        <v>79</v>
      </c>
      <c r="D194" s="13" t="s">
        <v>26</v>
      </c>
      <c r="E194" s="14">
        <f t="shared" si="86"/>
        <v>596005.19999999995</v>
      </c>
      <c r="F194" s="3"/>
    </row>
    <row r="195" spans="1:6" outlineLevel="5" x14ac:dyDescent="0.25">
      <c r="A195" s="12" t="s">
        <v>270</v>
      </c>
      <c r="B195" s="13" t="s">
        <v>74</v>
      </c>
      <c r="C195" s="13" t="s">
        <v>79</v>
      </c>
      <c r="D195" s="13" t="s">
        <v>27</v>
      </c>
      <c r="E195" s="14">
        <v>596005.19999999995</v>
      </c>
      <c r="F195" s="3"/>
    </row>
    <row r="196" spans="1:6" s="11" customFormat="1" outlineLevel="2" x14ac:dyDescent="0.25">
      <c r="A196" s="8" t="s">
        <v>239</v>
      </c>
      <c r="B196" s="9" t="s">
        <v>80</v>
      </c>
      <c r="C196" s="9" t="s">
        <v>4</v>
      </c>
      <c r="D196" s="9" t="s">
        <v>5</v>
      </c>
      <c r="E196" s="10">
        <f t="shared" ref="E196" si="87">E197+E200+E203+E206+E209+E212+E215+E218+E221+E224+E227</f>
        <v>90205116.229999989</v>
      </c>
      <c r="F196" s="3"/>
    </row>
    <row r="197" spans="1:6" ht="16.5" customHeight="1" outlineLevel="3" x14ac:dyDescent="0.25">
      <c r="A197" s="12" t="s">
        <v>187</v>
      </c>
      <c r="B197" s="13" t="s">
        <v>80</v>
      </c>
      <c r="C197" s="13" t="s">
        <v>75</v>
      </c>
      <c r="D197" s="13" t="s">
        <v>5</v>
      </c>
      <c r="E197" s="14">
        <f t="shared" ref="E197:E198" si="88">E198</f>
        <v>166248.35999999999</v>
      </c>
      <c r="F197" s="3"/>
    </row>
    <row r="198" spans="1:6" ht="31.5" outlineLevel="4" x14ac:dyDescent="0.25">
      <c r="A198" s="12" t="s">
        <v>150</v>
      </c>
      <c r="B198" s="13" t="s">
        <v>80</v>
      </c>
      <c r="C198" s="13" t="s">
        <v>75</v>
      </c>
      <c r="D198" s="13" t="s">
        <v>26</v>
      </c>
      <c r="E198" s="14">
        <f t="shared" si="88"/>
        <v>166248.35999999999</v>
      </c>
      <c r="F198" s="3"/>
    </row>
    <row r="199" spans="1:6" outlineLevel="5" x14ac:dyDescent="0.25">
      <c r="A199" s="12" t="s">
        <v>270</v>
      </c>
      <c r="B199" s="13" t="s">
        <v>80</v>
      </c>
      <c r="C199" s="13" t="s">
        <v>75</v>
      </c>
      <c r="D199" s="13" t="s">
        <v>27</v>
      </c>
      <c r="E199" s="14">
        <v>166248.35999999999</v>
      </c>
      <c r="F199" s="3"/>
    </row>
    <row r="200" spans="1:6" ht="66.75" customHeight="1" outlineLevel="3" x14ac:dyDescent="0.25">
      <c r="A200" s="12" t="s">
        <v>192</v>
      </c>
      <c r="B200" s="13" t="s">
        <v>80</v>
      </c>
      <c r="C200" s="13" t="s">
        <v>81</v>
      </c>
      <c r="D200" s="13" t="s">
        <v>5</v>
      </c>
      <c r="E200" s="14">
        <f t="shared" ref="E200:E201" si="89">E201</f>
        <v>50377947</v>
      </c>
      <c r="F200" s="3"/>
    </row>
    <row r="201" spans="1:6" ht="31.5" outlineLevel="4" x14ac:dyDescent="0.25">
      <c r="A201" s="12" t="s">
        <v>150</v>
      </c>
      <c r="B201" s="13" t="s">
        <v>80</v>
      </c>
      <c r="C201" s="13" t="s">
        <v>81</v>
      </c>
      <c r="D201" s="13" t="s">
        <v>26</v>
      </c>
      <c r="E201" s="14">
        <f t="shared" si="89"/>
        <v>50377947</v>
      </c>
      <c r="F201" s="3"/>
    </row>
    <row r="202" spans="1:6" outlineLevel="5" x14ac:dyDescent="0.25">
      <c r="A202" s="12" t="s">
        <v>270</v>
      </c>
      <c r="B202" s="13" t="s">
        <v>80</v>
      </c>
      <c r="C202" s="13" t="s">
        <v>81</v>
      </c>
      <c r="D202" s="13" t="s">
        <v>27</v>
      </c>
      <c r="E202" s="14">
        <v>50377947</v>
      </c>
      <c r="F202" s="3"/>
    </row>
    <row r="203" spans="1:6" ht="48.75" customHeight="1" outlineLevel="3" x14ac:dyDescent="0.25">
      <c r="A203" s="12" t="s">
        <v>193</v>
      </c>
      <c r="B203" s="13" t="s">
        <v>80</v>
      </c>
      <c r="C203" s="13" t="s">
        <v>82</v>
      </c>
      <c r="D203" s="13" t="s">
        <v>5</v>
      </c>
      <c r="E203" s="14">
        <f t="shared" ref="E203:E204" si="90">E204</f>
        <v>4839668</v>
      </c>
      <c r="F203" s="3"/>
    </row>
    <row r="204" spans="1:6" ht="31.5" outlineLevel="4" x14ac:dyDescent="0.25">
      <c r="A204" s="12" t="s">
        <v>150</v>
      </c>
      <c r="B204" s="13" t="s">
        <v>80</v>
      </c>
      <c r="C204" s="13" t="s">
        <v>82</v>
      </c>
      <c r="D204" s="13" t="s">
        <v>26</v>
      </c>
      <c r="E204" s="14">
        <f t="shared" si="90"/>
        <v>4839668</v>
      </c>
      <c r="F204" s="3"/>
    </row>
    <row r="205" spans="1:6" outlineLevel="5" x14ac:dyDescent="0.25">
      <c r="A205" s="12" t="s">
        <v>270</v>
      </c>
      <c r="B205" s="13" t="s">
        <v>80</v>
      </c>
      <c r="C205" s="13" t="s">
        <v>82</v>
      </c>
      <c r="D205" s="13" t="s">
        <v>27</v>
      </c>
      <c r="E205" s="14">
        <v>4839668</v>
      </c>
      <c r="F205" s="3"/>
    </row>
    <row r="206" spans="1:6" outlineLevel="3" x14ac:dyDescent="0.25">
      <c r="A206" s="12" t="s">
        <v>194</v>
      </c>
      <c r="B206" s="13" t="s">
        <v>80</v>
      </c>
      <c r="C206" s="13" t="s">
        <v>83</v>
      </c>
      <c r="D206" s="13" t="s">
        <v>5</v>
      </c>
      <c r="E206" s="14">
        <f t="shared" ref="E206:E207" si="91">E207</f>
        <v>21417548.350000001</v>
      </c>
      <c r="F206" s="3"/>
    </row>
    <row r="207" spans="1:6" ht="31.5" outlineLevel="4" x14ac:dyDescent="0.25">
      <c r="A207" s="12" t="s">
        <v>150</v>
      </c>
      <c r="B207" s="13" t="s">
        <v>80</v>
      </c>
      <c r="C207" s="13" t="s">
        <v>83</v>
      </c>
      <c r="D207" s="13" t="s">
        <v>26</v>
      </c>
      <c r="E207" s="14">
        <f t="shared" si="91"/>
        <v>21417548.350000001</v>
      </c>
      <c r="F207" s="3"/>
    </row>
    <row r="208" spans="1:6" outlineLevel="5" x14ac:dyDescent="0.25">
      <c r="A208" s="12" t="s">
        <v>270</v>
      </c>
      <c r="B208" s="13" t="s">
        <v>80</v>
      </c>
      <c r="C208" s="13" t="s">
        <v>83</v>
      </c>
      <c r="D208" s="13" t="s">
        <v>27</v>
      </c>
      <c r="E208" s="14">
        <v>21417548.350000001</v>
      </c>
      <c r="F208" s="3"/>
    </row>
    <row r="209" spans="1:6" ht="48" customHeight="1" outlineLevel="3" x14ac:dyDescent="0.25">
      <c r="A209" s="12" t="s">
        <v>195</v>
      </c>
      <c r="B209" s="13" t="s">
        <v>80</v>
      </c>
      <c r="C209" s="13" t="s">
        <v>84</v>
      </c>
      <c r="D209" s="13" t="s">
        <v>5</v>
      </c>
      <c r="E209" s="14">
        <f t="shared" ref="E209:E210" si="92">E210</f>
        <v>4653153.32</v>
      </c>
      <c r="F209" s="3"/>
    </row>
    <row r="210" spans="1:6" ht="31.5" outlineLevel="4" x14ac:dyDescent="0.25">
      <c r="A210" s="12" t="s">
        <v>150</v>
      </c>
      <c r="B210" s="13" t="s">
        <v>80</v>
      </c>
      <c r="C210" s="13" t="s">
        <v>84</v>
      </c>
      <c r="D210" s="13" t="s">
        <v>26</v>
      </c>
      <c r="E210" s="14">
        <f t="shared" si="92"/>
        <v>4653153.32</v>
      </c>
      <c r="F210" s="3"/>
    </row>
    <row r="211" spans="1:6" outlineLevel="5" x14ac:dyDescent="0.25">
      <c r="A211" s="12" t="s">
        <v>270</v>
      </c>
      <c r="B211" s="13" t="s">
        <v>80</v>
      </c>
      <c r="C211" s="13" t="s">
        <v>84</v>
      </c>
      <c r="D211" s="13" t="s">
        <v>27</v>
      </c>
      <c r="E211" s="14">
        <v>4653153.32</v>
      </c>
      <c r="F211" s="3"/>
    </row>
    <row r="212" spans="1:6" ht="16.5" customHeight="1" outlineLevel="3" x14ac:dyDescent="0.25">
      <c r="A212" s="12" t="s">
        <v>196</v>
      </c>
      <c r="B212" s="13" t="s">
        <v>80</v>
      </c>
      <c r="C212" s="13" t="s">
        <v>85</v>
      </c>
      <c r="D212" s="13" t="s">
        <v>5</v>
      </c>
      <c r="E212" s="14">
        <f t="shared" ref="E212:E213" si="93">E213</f>
        <v>46075.8</v>
      </c>
      <c r="F212" s="3"/>
    </row>
    <row r="213" spans="1:6" outlineLevel="4" x14ac:dyDescent="0.25">
      <c r="A213" s="12" t="s">
        <v>152</v>
      </c>
      <c r="B213" s="13" t="s">
        <v>80</v>
      </c>
      <c r="C213" s="13" t="s">
        <v>85</v>
      </c>
      <c r="D213" s="13" t="s">
        <v>86</v>
      </c>
      <c r="E213" s="14">
        <f t="shared" si="93"/>
        <v>46075.8</v>
      </c>
      <c r="F213" s="3"/>
    </row>
    <row r="214" spans="1:6" ht="31.5" customHeight="1" outlineLevel="5" x14ac:dyDescent="0.25">
      <c r="A214" s="12" t="s">
        <v>275</v>
      </c>
      <c r="B214" s="13" t="s">
        <v>80</v>
      </c>
      <c r="C214" s="13" t="s">
        <v>85</v>
      </c>
      <c r="D214" s="13" t="s">
        <v>87</v>
      </c>
      <c r="E214" s="14">
        <v>46075.8</v>
      </c>
      <c r="F214" s="3"/>
    </row>
    <row r="215" spans="1:6" ht="80.25" customHeight="1" outlineLevel="3" x14ac:dyDescent="0.25">
      <c r="A215" s="12" t="s">
        <v>197</v>
      </c>
      <c r="B215" s="13" t="s">
        <v>80</v>
      </c>
      <c r="C215" s="13" t="s">
        <v>88</v>
      </c>
      <c r="D215" s="13" t="s">
        <v>5</v>
      </c>
      <c r="E215" s="14">
        <f t="shared" ref="E215:E216" si="94">E216</f>
        <v>16800</v>
      </c>
      <c r="F215" s="3"/>
    </row>
    <row r="216" spans="1:6" outlineLevel="4" x14ac:dyDescent="0.25">
      <c r="A216" s="12" t="s">
        <v>152</v>
      </c>
      <c r="B216" s="13" t="s">
        <v>80</v>
      </c>
      <c r="C216" s="13" t="s">
        <v>88</v>
      </c>
      <c r="D216" s="13" t="s">
        <v>86</v>
      </c>
      <c r="E216" s="14">
        <f t="shared" si="94"/>
        <v>16800</v>
      </c>
      <c r="F216" s="3"/>
    </row>
    <row r="217" spans="1:6" ht="30.75" customHeight="1" outlineLevel="5" x14ac:dyDescent="0.25">
      <c r="A217" s="12" t="s">
        <v>275</v>
      </c>
      <c r="B217" s="13" t="s">
        <v>80</v>
      </c>
      <c r="C217" s="13" t="s">
        <v>88</v>
      </c>
      <c r="D217" s="13" t="s">
        <v>87</v>
      </c>
      <c r="E217" s="14">
        <v>16800</v>
      </c>
      <c r="F217" s="3"/>
    </row>
    <row r="218" spans="1:6" ht="32.25" customHeight="1" outlineLevel="3" x14ac:dyDescent="0.25">
      <c r="A218" s="12" t="s">
        <v>191</v>
      </c>
      <c r="B218" s="13" t="s">
        <v>80</v>
      </c>
      <c r="C218" s="13" t="s">
        <v>79</v>
      </c>
      <c r="D218" s="13" t="s">
        <v>5</v>
      </c>
      <c r="E218" s="14">
        <f t="shared" ref="E218:E219" si="95">E219</f>
        <v>7885303.71</v>
      </c>
      <c r="F218" s="3"/>
    </row>
    <row r="219" spans="1:6" ht="31.5" outlineLevel="4" x14ac:dyDescent="0.25">
      <c r="A219" s="12" t="s">
        <v>150</v>
      </c>
      <c r="B219" s="13" t="s">
        <v>80</v>
      </c>
      <c r="C219" s="13" t="s">
        <v>79</v>
      </c>
      <c r="D219" s="13" t="s">
        <v>26</v>
      </c>
      <c r="E219" s="14">
        <f t="shared" si="95"/>
        <v>7885303.71</v>
      </c>
      <c r="F219" s="3"/>
    </row>
    <row r="220" spans="1:6" outlineLevel="5" x14ac:dyDescent="0.25">
      <c r="A220" s="12" t="s">
        <v>270</v>
      </c>
      <c r="B220" s="13" t="s">
        <v>80</v>
      </c>
      <c r="C220" s="13" t="s">
        <v>79</v>
      </c>
      <c r="D220" s="13" t="s">
        <v>27</v>
      </c>
      <c r="E220" s="14">
        <v>7885303.71</v>
      </c>
      <c r="F220" s="3"/>
    </row>
    <row r="221" spans="1:6" ht="47.25" outlineLevel="3" x14ac:dyDescent="0.25">
      <c r="A221" s="12" t="s">
        <v>198</v>
      </c>
      <c r="B221" s="13" t="s">
        <v>80</v>
      </c>
      <c r="C221" s="13" t="s">
        <v>89</v>
      </c>
      <c r="D221" s="13" t="s">
        <v>5</v>
      </c>
      <c r="E221" s="14">
        <f t="shared" ref="E221:E222" si="96">E222</f>
        <v>60215.06</v>
      </c>
      <c r="F221" s="3"/>
    </row>
    <row r="222" spans="1:6" ht="31.5" outlineLevel="4" x14ac:dyDescent="0.25">
      <c r="A222" s="12" t="s">
        <v>150</v>
      </c>
      <c r="B222" s="13" t="s">
        <v>80</v>
      </c>
      <c r="C222" s="13" t="s">
        <v>89</v>
      </c>
      <c r="D222" s="13" t="s">
        <v>26</v>
      </c>
      <c r="E222" s="14">
        <f t="shared" si="96"/>
        <v>60215.06</v>
      </c>
      <c r="F222" s="3"/>
    </row>
    <row r="223" spans="1:6" outlineLevel="5" x14ac:dyDescent="0.25">
      <c r="A223" s="12" t="s">
        <v>270</v>
      </c>
      <c r="B223" s="13" t="s">
        <v>80</v>
      </c>
      <c r="C223" s="13" t="s">
        <v>89</v>
      </c>
      <c r="D223" s="13" t="s">
        <v>27</v>
      </c>
      <c r="E223" s="14">
        <v>60215.06</v>
      </c>
      <c r="F223" s="3"/>
    </row>
    <row r="224" spans="1:6" ht="33.75" customHeight="1" outlineLevel="3" x14ac:dyDescent="0.25">
      <c r="A224" s="12" t="s">
        <v>199</v>
      </c>
      <c r="B224" s="13" t="s">
        <v>80</v>
      </c>
      <c r="C224" s="13" t="s">
        <v>90</v>
      </c>
      <c r="D224" s="13" t="s">
        <v>5</v>
      </c>
      <c r="E224" s="14">
        <f t="shared" ref="E224:E225" si="97">E225</f>
        <v>174556.63</v>
      </c>
      <c r="F224" s="3"/>
    </row>
    <row r="225" spans="1:6" ht="31.5" outlineLevel="4" x14ac:dyDescent="0.25">
      <c r="A225" s="12" t="s">
        <v>150</v>
      </c>
      <c r="B225" s="13" t="s">
        <v>80</v>
      </c>
      <c r="C225" s="13" t="s">
        <v>90</v>
      </c>
      <c r="D225" s="13" t="s">
        <v>26</v>
      </c>
      <c r="E225" s="14">
        <f t="shared" si="97"/>
        <v>174556.63</v>
      </c>
      <c r="F225" s="3"/>
    </row>
    <row r="226" spans="1:6" outlineLevel="5" x14ac:dyDescent="0.25">
      <c r="A226" s="12" t="s">
        <v>270</v>
      </c>
      <c r="B226" s="13" t="s">
        <v>80</v>
      </c>
      <c r="C226" s="13" t="s">
        <v>90</v>
      </c>
      <c r="D226" s="13" t="s">
        <v>27</v>
      </c>
      <c r="E226" s="14">
        <v>174556.63</v>
      </c>
      <c r="F226" s="3"/>
    </row>
    <row r="227" spans="1:6" ht="31.5" outlineLevel="3" x14ac:dyDescent="0.25">
      <c r="A227" s="12" t="s">
        <v>200</v>
      </c>
      <c r="B227" s="13" t="s">
        <v>80</v>
      </c>
      <c r="C227" s="13" t="s">
        <v>91</v>
      </c>
      <c r="D227" s="13" t="s">
        <v>5</v>
      </c>
      <c r="E227" s="14">
        <f t="shared" ref="E227:E228" si="98">E228</f>
        <v>567600</v>
      </c>
      <c r="F227" s="3"/>
    </row>
    <row r="228" spans="1:6" ht="31.5" outlineLevel="4" x14ac:dyDescent="0.25">
      <c r="A228" s="12" t="s">
        <v>150</v>
      </c>
      <c r="B228" s="13" t="s">
        <v>80</v>
      </c>
      <c r="C228" s="13" t="s">
        <v>91</v>
      </c>
      <c r="D228" s="13" t="s">
        <v>26</v>
      </c>
      <c r="E228" s="14">
        <f t="shared" si="98"/>
        <v>567600</v>
      </c>
      <c r="F228" s="3"/>
    </row>
    <row r="229" spans="1:6" outlineLevel="5" x14ac:dyDescent="0.25">
      <c r="A229" s="12" t="s">
        <v>270</v>
      </c>
      <c r="B229" s="13" t="s">
        <v>80</v>
      </c>
      <c r="C229" s="13" t="s">
        <v>91</v>
      </c>
      <c r="D229" s="13" t="s">
        <v>27</v>
      </c>
      <c r="E229" s="14">
        <v>567600</v>
      </c>
      <c r="F229" s="3"/>
    </row>
    <row r="230" spans="1:6" s="11" customFormat="1" outlineLevel="2" x14ac:dyDescent="0.25">
      <c r="A230" s="8" t="s">
        <v>240</v>
      </c>
      <c r="B230" s="9" t="s">
        <v>92</v>
      </c>
      <c r="C230" s="9" t="s">
        <v>4</v>
      </c>
      <c r="D230" s="9" t="s">
        <v>5</v>
      </c>
      <c r="E230" s="10">
        <f t="shared" ref="E230" si="99">E231+E234+E237</f>
        <v>27910979.879999999</v>
      </c>
      <c r="F230" s="3"/>
    </row>
    <row r="231" spans="1:6" ht="18" customHeight="1" outlineLevel="3" x14ac:dyDescent="0.25">
      <c r="A231" s="12" t="s">
        <v>187</v>
      </c>
      <c r="B231" s="13" t="s">
        <v>92</v>
      </c>
      <c r="C231" s="13" t="s">
        <v>75</v>
      </c>
      <c r="D231" s="13" t="s">
        <v>5</v>
      </c>
      <c r="E231" s="14">
        <f t="shared" ref="E231:E232" si="100">E232</f>
        <v>28600</v>
      </c>
      <c r="F231" s="3"/>
    </row>
    <row r="232" spans="1:6" ht="31.5" outlineLevel="4" x14ac:dyDescent="0.25">
      <c r="A232" s="12" t="s">
        <v>150</v>
      </c>
      <c r="B232" s="13" t="s">
        <v>92</v>
      </c>
      <c r="C232" s="13" t="s">
        <v>75</v>
      </c>
      <c r="D232" s="13" t="s">
        <v>26</v>
      </c>
      <c r="E232" s="14">
        <f t="shared" si="100"/>
        <v>28600</v>
      </c>
      <c r="F232" s="3"/>
    </row>
    <row r="233" spans="1:6" outlineLevel="5" x14ac:dyDescent="0.25">
      <c r="A233" s="12" t="s">
        <v>270</v>
      </c>
      <c r="B233" s="13" t="s">
        <v>92</v>
      </c>
      <c r="C233" s="13" t="s">
        <v>75</v>
      </c>
      <c r="D233" s="13" t="s">
        <v>27</v>
      </c>
      <c r="E233" s="14">
        <v>28600</v>
      </c>
      <c r="F233" s="3"/>
    </row>
    <row r="234" spans="1:6" ht="15.75" customHeight="1" outlineLevel="3" x14ac:dyDescent="0.25">
      <c r="A234" s="12" t="s">
        <v>201</v>
      </c>
      <c r="B234" s="13" t="s">
        <v>92</v>
      </c>
      <c r="C234" s="13" t="s">
        <v>93</v>
      </c>
      <c r="D234" s="13" t="s">
        <v>5</v>
      </c>
      <c r="E234" s="14">
        <f t="shared" ref="E234:E235" si="101">E235</f>
        <v>22920999.879999999</v>
      </c>
      <c r="F234" s="3"/>
    </row>
    <row r="235" spans="1:6" ht="31.5" outlineLevel="4" x14ac:dyDescent="0.25">
      <c r="A235" s="12" t="s">
        <v>150</v>
      </c>
      <c r="B235" s="13" t="s">
        <v>92</v>
      </c>
      <c r="C235" s="13" t="s">
        <v>93</v>
      </c>
      <c r="D235" s="13" t="s">
        <v>26</v>
      </c>
      <c r="E235" s="14">
        <f t="shared" si="101"/>
        <v>22920999.879999999</v>
      </c>
      <c r="F235" s="3"/>
    </row>
    <row r="236" spans="1:6" outlineLevel="5" x14ac:dyDescent="0.25">
      <c r="A236" s="12" t="s">
        <v>270</v>
      </c>
      <c r="B236" s="13" t="s">
        <v>92</v>
      </c>
      <c r="C236" s="13" t="s">
        <v>93</v>
      </c>
      <c r="D236" s="13" t="s">
        <v>27</v>
      </c>
      <c r="E236" s="14">
        <v>22920999.879999999</v>
      </c>
      <c r="F236" s="3"/>
    </row>
    <row r="237" spans="1:6" ht="15.75" customHeight="1" outlineLevel="3" x14ac:dyDescent="0.25">
      <c r="A237" s="12" t="s">
        <v>202</v>
      </c>
      <c r="B237" s="13" t="s">
        <v>92</v>
      </c>
      <c r="C237" s="13" t="s">
        <v>94</v>
      </c>
      <c r="D237" s="13" t="s">
        <v>5</v>
      </c>
      <c r="E237" s="14">
        <f t="shared" ref="E237:E238" si="102">E238</f>
        <v>4961380</v>
      </c>
      <c r="F237" s="3"/>
    </row>
    <row r="238" spans="1:6" ht="31.5" outlineLevel="4" x14ac:dyDescent="0.25">
      <c r="A238" s="12" t="s">
        <v>150</v>
      </c>
      <c r="B238" s="13" t="s">
        <v>92</v>
      </c>
      <c r="C238" s="13" t="s">
        <v>94</v>
      </c>
      <c r="D238" s="13" t="s">
        <v>26</v>
      </c>
      <c r="E238" s="14">
        <f t="shared" si="102"/>
        <v>4961380</v>
      </c>
      <c r="F238" s="3"/>
    </row>
    <row r="239" spans="1:6" outlineLevel="5" x14ac:dyDescent="0.25">
      <c r="A239" s="12" t="s">
        <v>270</v>
      </c>
      <c r="B239" s="13" t="s">
        <v>92</v>
      </c>
      <c r="C239" s="13" t="s">
        <v>94</v>
      </c>
      <c r="D239" s="13" t="s">
        <v>27</v>
      </c>
      <c r="E239" s="14">
        <v>4961380</v>
      </c>
      <c r="F239" s="3"/>
    </row>
    <row r="240" spans="1:6" s="11" customFormat="1" outlineLevel="2" x14ac:dyDescent="0.25">
      <c r="A240" s="8" t="s">
        <v>241</v>
      </c>
      <c r="B240" s="9" t="s">
        <v>95</v>
      </c>
      <c r="C240" s="9" t="s">
        <v>4</v>
      </c>
      <c r="D240" s="9" t="s">
        <v>5</v>
      </c>
      <c r="E240" s="10">
        <f t="shared" ref="E240" si="103">E241+E244</f>
        <v>249900</v>
      </c>
      <c r="F240" s="3"/>
    </row>
    <row r="241" spans="1:6" ht="15.75" customHeight="1" outlineLevel="3" x14ac:dyDescent="0.25">
      <c r="A241" s="12" t="s">
        <v>203</v>
      </c>
      <c r="B241" s="13" t="s">
        <v>95</v>
      </c>
      <c r="C241" s="13" t="s">
        <v>96</v>
      </c>
      <c r="D241" s="13" t="s">
        <v>5</v>
      </c>
      <c r="E241" s="14">
        <f t="shared" ref="E241:E242" si="104">E242</f>
        <v>8250</v>
      </c>
      <c r="F241" s="3"/>
    </row>
    <row r="242" spans="1:6" ht="30.75" customHeight="1" outlineLevel="4" x14ac:dyDescent="0.25">
      <c r="A242" s="12" t="s">
        <v>148</v>
      </c>
      <c r="B242" s="13" t="s">
        <v>95</v>
      </c>
      <c r="C242" s="13" t="s">
        <v>96</v>
      </c>
      <c r="D242" s="13" t="s">
        <v>11</v>
      </c>
      <c r="E242" s="14">
        <f t="shared" si="104"/>
        <v>8250</v>
      </c>
      <c r="F242" s="3"/>
    </row>
    <row r="243" spans="1:6" ht="31.5" outlineLevel="5" x14ac:dyDescent="0.25">
      <c r="A243" s="12" t="s">
        <v>267</v>
      </c>
      <c r="B243" s="13" t="s">
        <v>95</v>
      </c>
      <c r="C243" s="13" t="s">
        <v>96</v>
      </c>
      <c r="D243" s="13" t="s">
        <v>12</v>
      </c>
      <c r="E243" s="14">
        <v>8250</v>
      </c>
      <c r="F243" s="3"/>
    </row>
    <row r="244" spans="1:6" ht="16.5" customHeight="1" outlineLevel="3" x14ac:dyDescent="0.25">
      <c r="A244" s="12" t="s">
        <v>204</v>
      </c>
      <c r="B244" s="13" t="s">
        <v>95</v>
      </c>
      <c r="C244" s="13" t="s">
        <v>97</v>
      </c>
      <c r="D244" s="13" t="s">
        <v>5</v>
      </c>
      <c r="E244" s="14">
        <f t="shared" ref="E244:E245" si="105">E245</f>
        <v>241650</v>
      </c>
      <c r="F244" s="3"/>
    </row>
    <row r="245" spans="1:6" ht="31.5" outlineLevel="4" x14ac:dyDescent="0.25">
      <c r="A245" s="12" t="s">
        <v>150</v>
      </c>
      <c r="B245" s="13" t="s">
        <v>95</v>
      </c>
      <c r="C245" s="13" t="s">
        <v>97</v>
      </c>
      <c r="D245" s="13" t="s">
        <v>26</v>
      </c>
      <c r="E245" s="14">
        <f t="shared" si="105"/>
        <v>241650</v>
      </c>
      <c r="F245" s="3"/>
    </row>
    <row r="246" spans="1:6" outlineLevel="5" x14ac:dyDescent="0.25">
      <c r="A246" s="12" t="s">
        <v>270</v>
      </c>
      <c r="B246" s="13" t="s">
        <v>95</v>
      </c>
      <c r="C246" s="13" t="s">
        <v>97</v>
      </c>
      <c r="D246" s="13" t="s">
        <v>27</v>
      </c>
      <c r="E246" s="14">
        <v>241650</v>
      </c>
      <c r="F246" s="3"/>
    </row>
    <row r="247" spans="1:6" s="11" customFormat="1" outlineLevel="2" x14ac:dyDescent="0.25">
      <c r="A247" s="8" t="s">
        <v>242</v>
      </c>
      <c r="B247" s="9" t="s">
        <v>98</v>
      </c>
      <c r="C247" s="9" t="s">
        <v>4</v>
      </c>
      <c r="D247" s="9" t="s">
        <v>5</v>
      </c>
      <c r="E247" s="10">
        <f t="shared" ref="E247" si="106">E248+E255</f>
        <v>8778731.120000001</v>
      </c>
      <c r="F247" s="3"/>
    </row>
    <row r="248" spans="1:6" ht="31.5" customHeight="1" outlineLevel="3" x14ac:dyDescent="0.25">
      <c r="A248" s="12" t="s">
        <v>205</v>
      </c>
      <c r="B248" s="13" t="s">
        <v>98</v>
      </c>
      <c r="C248" s="13" t="s">
        <v>99</v>
      </c>
      <c r="D248" s="13" t="s">
        <v>5</v>
      </c>
      <c r="E248" s="14">
        <f t="shared" ref="E248" si="107">E249+E251+E253</f>
        <v>8766731.120000001</v>
      </c>
      <c r="F248" s="3"/>
    </row>
    <row r="249" spans="1:6" ht="49.5" customHeight="1" outlineLevel="4" x14ac:dyDescent="0.25">
      <c r="A249" s="12" t="s">
        <v>147</v>
      </c>
      <c r="B249" s="13" t="s">
        <v>98</v>
      </c>
      <c r="C249" s="13" t="s">
        <v>99</v>
      </c>
      <c r="D249" s="13" t="s">
        <v>9</v>
      </c>
      <c r="E249" s="14">
        <f t="shared" ref="E249" si="108">E250</f>
        <v>8042666.9100000001</v>
      </c>
      <c r="F249" s="3"/>
    </row>
    <row r="250" spans="1:6" outlineLevel="5" x14ac:dyDescent="0.25">
      <c r="A250" s="12" t="s">
        <v>271</v>
      </c>
      <c r="B250" s="13" t="s">
        <v>98</v>
      </c>
      <c r="C250" s="13" t="s">
        <v>99</v>
      </c>
      <c r="D250" s="13" t="s">
        <v>36</v>
      </c>
      <c r="E250" s="14">
        <v>8042666.9100000001</v>
      </c>
      <c r="F250" s="3"/>
    </row>
    <row r="251" spans="1:6" ht="32.25" customHeight="1" outlineLevel="4" x14ac:dyDescent="0.25">
      <c r="A251" s="12" t="s">
        <v>148</v>
      </c>
      <c r="B251" s="13" t="s">
        <v>98</v>
      </c>
      <c r="C251" s="13" t="s">
        <v>99</v>
      </c>
      <c r="D251" s="13" t="s">
        <v>11</v>
      </c>
      <c r="E251" s="14">
        <f t="shared" ref="E251" si="109">E252</f>
        <v>723194.21</v>
      </c>
      <c r="F251" s="3"/>
    </row>
    <row r="252" spans="1:6" ht="31.5" outlineLevel="5" x14ac:dyDescent="0.25">
      <c r="A252" s="12" t="s">
        <v>267</v>
      </c>
      <c r="B252" s="13" t="s">
        <v>98</v>
      </c>
      <c r="C252" s="13" t="s">
        <v>99</v>
      </c>
      <c r="D252" s="13" t="s">
        <v>12</v>
      </c>
      <c r="E252" s="14">
        <f>731444.21-8250</f>
        <v>723194.21</v>
      </c>
      <c r="F252" s="3"/>
    </row>
    <row r="253" spans="1:6" outlineLevel="4" x14ac:dyDescent="0.25">
      <c r="A253" s="12" t="s">
        <v>149</v>
      </c>
      <c r="B253" s="13" t="s">
        <v>98</v>
      </c>
      <c r="C253" s="13" t="s">
        <v>99</v>
      </c>
      <c r="D253" s="13" t="s">
        <v>16</v>
      </c>
      <c r="E253" s="14">
        <f t="shared" ref="E253" si="110">E254</f>
        <v>870</v>
      </c>
      <c r="F253" s="3"/>
    </row>
    <row r="254" spans="1:6" ht="15" customHeight="1" outlineLevel="5" x14ac:dyDescent="0.25">
      <c r="A254" s="12" t="s">
        <v>268</v>
      </c>
      <c r="B254" s="13" t="s">
        <v>98</v>
      </c>
      <c r="C254" s="13" t="s">
        <v>99</v>
      </c>
      <c r="D254" s="13" t="s">
        <v>17</v>
      </c>
      <c r="E254" s="14">
        <v>870</v>
      </c>
      <c r="F254" s="3"/>
    </row>
    <row r="255" spans="1:6" outlineLevel="3" x14ac:dyDescent="0.25">
      <c r="A255" s="12" t="s">
        <v>206</v>
      </c>
      <c r="B255" s="13" t="s">
        <v>98</v>
      </c>
      <c r="C255" s="13" t="s">
        <v>100</v>
      </c>
      <c r="D255" s="13" t="s">
        <v>5</v>
      </c>
      <c r="E255" s="14">
        <f t="shared" ref="E255:E256" si="111">E256</f>
        <v>12000</v>
      </c>
      <c r="F255" s="3"/>
    </row>
    <row r="256" spans="1:6" outlineLevel="4" x14ac:dyDescent="0.25">
      <c r="A256" s="12" t="s">
        <v>152</v>
      </c>
      <c r="B256" s="13" t="s">
        <v>98</v>
      </c>
      <c r="C256" s="13" t="s">
        <v>100</v>
      </c>
      <c r="D256" s="13" t="s">
        <v>86</v>
      </c>
      <c r="E256" s="14">
        <f t="shared" si="111"/>
        <v>12000</v>
      </c>
      <c r="F256" s="3"/>
    </row>
    <row r="257" spans="1:6" outlineLevel="5" x14ac:dyDescent="0.25">
      <c r="A257" s="12" t="s">
        <v>276</v>
      </c>
      <c r="B257" s="13" t="s">
        <v>98</v>
      </c>
      <c r="C257" s="13" t="s">
        <v>100</v>
      </c>
      <c r="D257" s="13" t="s">
        <v>101</v>
      </c>
      <c r="E257" s="14">
        <v>12000</v>
      </c>
      <c r="F257" s="3"/>
    </row>
    <row r="258" spans="1:6" s="7" customFormat="1" outlineLevel="1" x14ac:dyDescent="0.25">
      <c r="A258" s="4" t="s">
        <v>261</v>
      </c>
      <c r="B258" s="5" t="s">
        <v>102</v>
      </c>
      <c r="C258" s="5" t="s">
        <v>4</v>
      </c>
      <c r="D258" s="5" t="s">
        <v>5</v>
      </c>
      <c r="E258" s="6">
        <f t="shared" ref="E258" si="112">E259+E269</f>
        <v>12502378.399999999</v>
      </c>
      <c r="F258" s="3"/>
    </row>
    <row r="259" spans="1:6" s="11" customFormat="1" outlineLevel="2" x14ac:dyDescent="0.25">
      <c r="A259" s="8" t="s">
        <v>243</v>
      </c>
      <c r="B259" s="9" t="s">
        <v>103</v>
      </c>
      <c r="C259" s="9" t="s">
        <v>4</v>
      </c>
      <c r="D259" s="9" t="s">
        <v>5</v>
      </c>
      <c r="E259" s="10">
        <f t="shared" ref="E259" si="113">E260+E263+E266</f>
        <v>10588998.699999999</v>
      </c>
      <c r="F259" s="3"/>
    </row>
    <row r="260" spans="1:6" outlineLevel="3" x14ac:dyDescent="0.25">
      <c r="A260" s="12" t="s">
        <v>207</v>
      </c>
      <c r="B260" s="13" t="s">
        <v>103</v>
      </c>
      <c r="C260" s="13" t="s">
        <v>104</v>
      </c>
      <c r="D260" s="13" t="s">
        <v>5</v>
      </c>
      <c r="E260" s="14">
        <f t="shared" ref="E260:E261" si="114">E261</f>
        <v>2060561.7</v>
      </c>
      <c r="F260" s="3"/>
    </row>
    <row r="261" spans="1:6" ht="31.5" outlineLevel="4" x14ac:dyDescent="0.25">
      <c r="A261" s="12" t="s">
        <v>150</v>
      </c>
      <c r="B261" s="13" t="s">
        <v>103</v>
      </c>
      <c r="C261" s="13" t="s">
        <v>104</v>
      </c>
      <c r="D261" s="13" t="s">
        <v>26</v>
      </c>
      <c r="E261" s="14">
        <f t="shared" si="114"/>
        <v>2060561.7</v>
      </c>
      <c r="F261" s="3"/>
    </row>
    <row r="262" spans="1:6" outlineLevel="5" x14ac:dyDescent="0.25">
      <c r="A262" s="12" t="s">
        <v>270</v>
      </c>
      <c r="B262" s="13" t="s">
        <v>103</v>
      </c>
      <c r="C262" s="13" t="s">
        <v>104</v>
      </c>
      <c r="D262" s="13" t="s">
        <v>27</v>
      </c>
      <c r="E262" s="14">
        <v>2060561.7</v>
      </c>
      <c r="F262" s="3"/>
    </row>
    <row r="263" spans="1:6" outlineLevel="3" x14ac:dyDescent="0.25">
      <c r="A263" s="12" t="s">
        <v>208</v>
      </c>
      <c r="B263" s="13" t="s">
        <v>103</v>
      </c>
      <c r="C263" s="13" t="s">
        <v>105</v>
      </c>
      <c r="D263" s="13" t="s">
        <v>5</v>
      </c>
      <c r="E263" s="14">
        <f t="shared" ref="E263:E264" si="115">E264</f>
        <v>8481760</v>
      </c>
      <c r="F263" s="3"/>
    </row>
    <row r="264" spans="1:6" ht="31.5" outlineLevel="4" x14ac:dyDescent="0.25">
      <c r="A264" s="12" t="s">
        <v>150</v>
      </c>
      <c r="B264" s="13" t="s">
        <v>103</v>
      </c>
      <c r="C264" s="13" t="s">
        <v>105</v>
      </c>
      <c r="D264" s="13" t="s">
        <v>26</v>
      </c>
      <c r="E264" s="14">
        <f t="shared" si="115"/>
        <v>8481760</v>
      </c>
      <c r="F264" s="3"/>
    </row>
    <row r="265" spans="1:6" outlineLevel="5" x14ac:dyDescent="0.25">
      <c r="A265" s="12" t="s">
        <v>277</v>
      </c>
      <c r="B265" s="13" t="s">
        <v>103</v>
      </c>
      <c r="C265" s="13" t="s">
        <v>105</v>
      </c>
      <c r="D265" s="13" t="s">
        <v>106</v>
      </c>
      <c r="E265" s="14">
        <v>8481760</v>
      </c>
      <c r="F265" s="3"/>
    </row>
    <row r="266" spans="1:6" ht="31.5" outlineLevel="3" x14ac:dyDescent="0.25">
      <c r="A266" s="12" t="s">
        <v>209</v>
      </c>
      <c r="B266" s="13" t="s">
        <v>103</v>
      </c>
      <c r="C266" s="13" t="s">
        <v>107</v>
      </c>
      <c r="D266" s="13" t="s">
        <v>5</v>
      </c>
      <c r="E266" s="14">
        <f t="shared" ref="E266:E267" si="116">E267</f>
        <v>46677</v>
      </c>
      <c r="F266" s="3"/>
    </row>
    <row r="267" spans="1:6" ht="31.5" outlineLevel="4" x14ac:dyDescent="0.25">
      <c r="A267" s="12" t="s">
        <v>150</v>
      </c>
      <c r="B267" s="13" t="s">
        <v>103</v>
      </c>
      <c r="C267" s="13" t="s">
        <v>107</v>
      </c>
      <c r="D267" s="13" t="s">
        <v>26</v>
      </c>
      <c r="E267" s="14">
        <f t="shared" si="116"/>
        <v>46677</v>
      </c>
      <c r="F267" s="3"/>
    </row>
    <row r="268" spans="1:6" outlineLevel="5" x14ac:dyDescent="0.25">
      <c r="A268" s="12" t="s">
        <v>270</v>
      </c>
      <c r="B268" s="13" t="s">
        <v>103</v>
      </c>
      <c r="C268" s="13" t="s">
        <v>107</v>
      </c>
      <c r="D268" s="13" t="s">
        <v>27</v>
      </c>
      <c r="E268" s="14">
        <v>46677</v>
      </c>
      <c r="F268" s="3"/>
    </row>
    <row r="269" spans="1:6" s="11" customFormat="1" outlineLevel="2" x14ac:dyDescent="0.25">
      <c r="A269" s="8" t="s">
        <v>244</v>
      </c>
      <c r="B269" s="9" t="s">
        <v>108</v>
      </c>
      <c r="C269" s="9" t="s">
        <v>4</v>
      </c>
      <c r="D269" s="9" t="s">
        <v>5</v>
      </c>
      <c r="E269" s="10">
        <f t="shared" ref="E269:E271" si="117">E270</f>
        <v>1913379.7</v>
      </c>
      <c r="F269" s="3"/>
    </row>
    <row r="270" spans="1:6" ht="31.5" customHeight="1" outlineLevel="3" x14ac:dyDescent="0.25">
      <c r="A270" s="12" t="s">
        <v>205</v>
      </c>
      <c r="B270" s="13" t="s">
        <v>108</v>
      </c>
      <c r="C270" s="13" t="s">
        <v>99</v>
      </c>
      <c r="D270" s="13" t="s">
        <v>5</v>
      </c>
      <c r="E270" s="14">
        <f t="shared" si="117"/>
        <v>1913379.7</v>
      </c>
      <c r="F270" s="3"/>
    </row>
    <row r="271" spans="1:6" ht="48" customHeight="1" outlineLevel="4" x14ac:dyDescent="0.25">
      <c r="A271" s="12" t="s">
        <v>147</v>
      </c>
      <c r="B271" s="13" t="s">
        <v>108</v>
      </c>
      <c r="C271" s="13" t="s">
        <v>99</v>
      </c>
      <c r="D271" s="13" t="s">
        <v>9</v>
      </c>
      <c r="E271" s="14">
        <f t="shared" si="117"/>
        <v>1913379.7</v>
      </c>
      <c r="F271" s="3"/>
    </row>
    <row r="272" spans="1:6" outlineLevel="5" x14ac:dyDescent="0.25">
      <c r="A272" s="12" t="s">
        <v>271</v>
      </c>
      <c r="B272" s="13" t="s">
        <v>108</v>
      </c>
      <c r="C272" s="13" t="s">
        <v>99</v>
      </c>
      <c r="D272" s="13" t="s">
        <v>36</v>
      </c>
      <c r="E272" s="14">
        <v>1913379.7</v>
      </c>
      <c r="F272" s="3"/>
    </row>
    <row r="273" spans="1:6" s="7" customFormat="1" outlineLevel="1" x14ac:dyDescent="0.25">
      <c r="A273" s="4" t="s">
        <v>262</v>
      </c>
      <c r="B273" s="5" t="s">
        <v>109</v>
      </c>
      <c r="C273" s="5" t="s">
        <v>4</v>
      </c>
      <c r="D273" s="5" t="s">
        <v>5</v>
      </c>
      <c r="E273" s="6">
        <f t="shared" ref="E273" si="118">E274+E278+E282+E302</f>
        <v>10284822.4</v>
      </c>
      <c r="F273" s="3"/>
    </row>
    <row r="274" spans="1:6" s="11" customFormat="1" outlineLevel="2" x14ac:dyDescent="0.25">
      <c r="A274" s="8" t="s">
        <v>245</v>
      </c>
      <c r="B274" s="9" t="s">
        <v>110</v>
      </c>
      <c r="C274" s="9" t="s">
        <v>4</v>
      </c>
      <c r="D274" s="9" t="s">
        <v>5</v>
      </c>
      <c r="E274" s="10">
        <f t="shared" ref="E274:E276" si="119">E275</f>
        <v>795147.24</v>
      </c>
      <c r="F274" s="3"/>
    </row>
    <row r="275" spans="1:6" ht="19.5" customHeight="1" outlineLevel="3" x14ac:dyDescent="0.25">
      <c r="A275" s="12" t="s">
        <v>210</v>
      </c>
      <c r="B275" s="13" t="s">
        <v>110</v>
      </c>
      <c r="C275" s="13" t="s">
        <v>111</v>
      </c>
      <c r="D275" s="13" t="s">
        <v>5</v>
      </c>
      <c r="E275" s="14">
        <f t="shared" si="119"/>
        <v>795147.24</v>
      </c>
      <c r="F275" s="3"/>
    </row>
    <row r="276" spans="1:6" outlineLevel="4" x14ac:dyDescent="0.25">
      <c r="A276" s="12" t="s">
        <v>152</v>
      </c>
      <c r="B276" s="13" t="s">
        <v>110</v>
      </c>
      <c r="C276" s="13" t="s">
        <v>111</v>
      </c>
      <c r="D276" s="13" t="s">
        <v>86</v>
      </c>
      <c r="E276" s="14">
        <f t="shared" si="119"/>
        <v>795147.24</v>
      </c>
      <c r="F276" s="3"/>
    </row>
    <row r="277" spans="1:6" outlineLevel="5" x14ac:dyDescent="0.25">
      <c r="A277" s="12" t="s">
        <v>278</v>
      </c>
      <c r="B277" s="13" t="s">
        <v>110</v>
      </c>
      <c r="C277" s="13" t="s">
        <v>111</v>
      </c>
      <c r="D277" s="13" t="s">
        <v>112</v>
      </c>
      <c r="E277" s="14">
        <v>795147.24</v>
      </c>
      <c r="F277" s="3"/>
    </row>
    <row r="278" spans="1:6" s="11" customFormat="1" outlineLevel="2" x14ac:dyDescent="0.25">
      <c r="A278" s="8" t="s">
        <v>246</v>
      </c>
      <c r="B278" s="9" t="s">
        <v>113</v>
      </c>
      <c r="C278" s="9" t="s">
        <v>4</v>
      </c>
      <c r="D278" s="9" t="s">
        <v>5</v>
      </c>
      <c r="E278" s="10">
        <f t="shared" ref="E278:E280" si="120">E279</f>
        <v>0</v>
      </c>
      <c r="F278" s="3"/>
    </row>
    <row r="279" spans="1:6" ht="33" customHeight="1" outlineLevel="3" x14ac:dyDescent="0.25">
      <c r="A279" s="12" t="s">
        <v>211</v>
      </c>
      <c r="B279" s="13" t="s">
        <v>113</v>
      </c>
      <c r="C279" s="13" t="s">
        <v>114</v>
      </c>
      <c r="D279" s="13" t="s">
        <v>5</v>
      </c>
      <c r="E279" s="14">
        <f t="shared" si="120"/>
        <v>0</v>
      </c>
      <c r="F279" s="3"/>
    </row>
    <row r="280" spans="1:6" outlineLevel="4" x14ac:dyDescent="0.25">
      <c r="A280" s="12" t="s">
        <v>152</v>
      </c>
      <c r="B280" s="13" t="s">
        <v>113</v>
      </c>
      <c r="C280" s="13" t="s">
        <v>114</v>
      </c>
      <c r="D280" s="13" t="s">
        <v>86</v>
      </c>
      <c r="E280" s="14">
        <f t="shared" si="120"/>
        <v>0</v>
      </c>
      <c r="F280" s="3"/>
    </row>
    <row r="281" spans="1:6" outlineLevel="5" x14ac:dyDescent="0.25">
      <c r="A281" s="12" t="s">
        <v>278</v>
      </c>
      <c r="B281" s="13" t="s">
        <v>113</v>
      </c>
      <c r="C281" s="13" t="s">
        <v>114</v>
      </c>
      <c r="D281" s="13" t="s">
        <v>112</v>
      </c>
      <c r="E281" s="14">
        <v>0</v>
      </c>
      <c r="F281" s="3"/>
    </row>
    <row r="282" spans="1:6" s="11" customFormat="1" outlineLevel="2" x14ac:dyDescent="0.25">
      <c r="A282" s="8" t="s">
        <v>247</v>
      </c>
      <c r="B282" s="9" t="s">
        <v>115</v>
      </c>
      <c r="C282" s="9" t="s">
        <v>4</v>
      </c>
      <c r="D282" s="9" t="s">
        <v>5</v>
      </c>
      <c r="E282" s="10">
        <f t="shared" ref="E282" si="121">E283+E286+E289+E293+E296+E299</f>
        <v>8250755.1600000001</v>
      </c>
      <c r="F282" s="3"/>
    </row>
    <row r="283" spans="1:6" ht="53.25" customHeight="1" outlineLevel="3" x14ac:dyDescent="0.25">
      <c r="A283" s="12" t="s">
        <v>212</v>
      </c>
      <c r="B283" s="13" t="s">
        <v>115</v>
      </c>
      <c r="C283" s="13" t="s">
        <v>116</v>
      </c>
      <c r="D283" s="13" t="s">
        <v>5</v>
      </c>
      <c r="E283" s="14">
        <f t="shared" ref="E283:E284" si="122">E284</f>
        <v>1208929</v>
      </c>
      <c r="F283" s="3"/>
    </row>
    <row r="284" spans="1:6" outlineLevel="4" x14ac:dyDescent="0.25">
      <c r="A284" s="12" t="s">
        <v>152</v>
      </c>
      <c r="B284" s="13" t="s">
        <v>115</v>
      </c>
      <c r="C284" s="13" t="s">
        <v>116</v>
      </c>
      <c r="D284" s="13" t="s">
        <v>86</v>
      </c>
      <c r="E284" s="14">
        <f t="shared" si="122"/>
        <v>1208929</v>
      </c>
      <c r="F284" s="3"/>
    </row>
    <row r="285" spans="1:6" ht="32.25" customHeight="1" outlineLevel="5" x14ac:dyDescent="0.25">
      <c r="A285" s="12" t="s">
        <v>275</v>
      </c>
      <c r="B285" s="13" t="s">
        <v>115</v>
      </c>
      <c r="C285" s="13" t="s">
        <v>116</v>
      </c>
      <c r="D285" s="13" t="s">
        <v>87</v>
      </c>
      <c r="E285" s="14">
        <v>1208929</v>
      </c>
      <c r="F285" s="3"/>
    </row>
    <row r="286" spans="1:6" ht="32.25" customHeight="1" outlineLevel="3" x14ac:dyDescent="0.25">
      <c r="A286" s="12" t="s">
        <v>211</v>
      </c>
      <c r="B286" s="13" t="s">
        <v>115</v>
      </c>
      <c r="C286" s="13" t="s">
        <v>114</v>
      </c>
      <c r="D286" s="13" t="s">
        <v>5</v>
      </c>
      <c r="E286" s="14">
        <f t="shared" ref="E286:E287" si="123">E287</f>
        <v>16500</v>
      </c>
      <c r="F286" s="3"/>
    </row>
    <row r="287" spans="1:6" outlineLevel="4" x14ac:dyDescent="0.25">
      <c r="A287" s="12" t="s">
        <v>152</v>
      </c>
      <c r="B287" s="13" t="s">
        <v>115</v>
      </c>
      <c r="C287" s="13" t="s">
        <v>114</v>
      </c>
      <c r="D287" s="13" t="s">
        <v>86</v>
      </c>
      <c r="E287" s="14">
        <f t="shared" si="123"/>
        <v>16500</v>
      </c>
      <c r="F287" s="3"/>
    </row>
    <row r="288" spans="1:6" outlineLevel="5" x14ac:dyDescent="0.25">
      <c r="A288" s="12" t="s">
        <v>278</v>
      </c>
      <c r="B288" s="13" t="s">
        <v>115</v>
      </c>
      <c r="C288" s="13" t="s">
        <v>114</v>
      </c>
      <c r="D288" s="13" t="s">
        <v>112</v>
      </c>
      <c r="E288" s="14">
        <v>16500</v>
      </c>
      <c r="F288" s="3"/>
    </row>
    <row r="289" spans="1:6" ht="126.75" customHeight="1" outlineLevel="3" x14ac:dyDescent="0.25">
      <c r="A289" s="12" t="s">
        <v>213</v>
      </c>
      <c r="B289" s="13" t="s">
        <v>115</v>
      </c>
      <c r="C289" s="13" t="s">
        <v>117</v>
      </c>
      <c r="D289" s="13" t="s">
        <v>5</v>
      </c>
      <c r="E289" s="14">
        <f t="shared" ref="E289" si="124">E290</f>
        <v>2807244.92</v>
      </c>
      <c r="F289" s="3"/>
    </row>
    <row r="290" spans="1:6" outlineLevel="4" x14ac:dyDescent="0.25">
      <c r="A290" s="12" t="s">
        <v>152</v>
      </c>
      <c r="B290" s="13" t="s">
        <v>115</v>
      </c>
      <c r="C290" s="13" t="s">
        <v>117</v>
      </c>
      <c r="D290" s="13" t="s">
        <v>86</v>
      </c>
      <c r="E290" s="14">
        <f t="shared" ref="E290" si="125">E291+E292</f>
        <v>2807244.92</v>
      </c>
      <c r="F290" s="3"/>
    </row>
    <row r="291" spans="1:6" outlineLevel="5" x14ac:dyDescent="0.25">
      <c r="A291" s="12" t="s">
        <v>278</v>
      </c>
      <c r="B291" s="13" t="s">
        <v>115</v>
      </c>
      <c r="C291" s="13" t="s">
        <v>117</v>
      </c>
      <c r="D291" s="13" t="s">
        <v>112</v>
      </c>
      <c r="E291" s="14">
        <v>2249029.2000000002</v>
      </c>
      <c r="F291" s="3"/>
    </row>
    <row r="292" spans="1:6" ht="29.25" customHeight="1" outlineLevel="5" x14ac:dyDescent="0.25">
      <c r="A292" s="12" t="s">
        <v>275</v>
      </c>
      <c r="B292" s="13" t="s">
        <v>115</v>
      </c>
      <c r="C292" s="13" t="s">
        <v>117</v>
      </c>
      <c r="D292" s="13" t="s">
        <v>87</v>
      </c>
      <c r="E292" s="14">
        <v>558215.72</v>
      </c>
      <c r="F292" s="3"/>
    </row>
    <row r="293" spans="1:6" ht="47.25" customHeight="1" outlineLevel="3" x14ac:dyDescent="0.25">
      <c r="A293" s="12" t="s">
        <v>214</v>
      </c>
      <c r="B293" s="13" t="s">
        <v>115</v>
      </c>
      <c r="C293" s="13" t="s">
        <v>118</v>
      </c>
      <c r="D293" s="13" t="s">
        <v>5</v>
      </c>
      <c r="E293" s="14">
        <f t="shared" ref="E293:E294" si="126">E294</f>
        <v>3722400</v>
      </c>
      <c r="F293" s="3"/>
    </row>
    <row r="294" spans="1:6" ht="31.5" outlineLevel="4" x14ac:dyDescent="0.25">
      <c r="A294" s="12" t="s">
        <v>151</v>
      </c>
      <c r="B294" s="13" t="s">
        <v>115</v>
      </c>
      <c r="C294" s="13" t="s">
        <v>118</v>
      </c>
      <c r="D294" s="13" t="s">
        <v>57</v>
      </c>
      <c r="E294" s="14">
        <f t="shared" si="126"/>
        <v>3722400</v>
      </c>
      <c r="F294" s="3"/>
    </row>
    <row r="295" spans="1:6" outlineLevel="5" x14ac:dyDescent="0.25">
      <c r="A295" s="12" t="s">
        <v>273</v>
      </c>
      <c r="B295" s="13" t="s">
        <v>115</v>
      </c>
      <c r="C295" s="13" t="s">
        <v>118</v>
      </c>
      <c r="D295" s="13" t="s">
        <v>58</v>
      </c>
      <c r="E295" s="14">
        <v>3722400</v>
      </c>
      <c r="F295" s="3"/>
    </row>
    <row r="296" spans="1:6" ht="32.25" customHeight="1" outlineLevel="3" x14ac:dyDescent="0.25">
      <c r="A296" s="12" t="s">
        <v>215</v>
      </c>
      <c r="B296" s="13" t="s">
        <v>115</v>
      </c>
      <c r="C296" s="13" t="s">
        <v>119</v>
      </c>
      <c r="D296" s="13" t="s">
        <v>5</v>
      </c>
      <c r="E296" s="14">
        <f t="shared" ref="E296:E297" si="127">E297</f>
        <v>74663.08</v>
      </c>
      <c r="F296" s="3"/>
    </row>
    <row r="297" spans="1:6" outlineLevel="4" x14ac:dyDescent="0.25">
      <c r="A297" s="12" t="s">
        <v>152</v>
      </c>
      <c r="B297" s="13" t="s">
        <v>115</v>
      </c>
      <c r="C297" s="13" t="s">
        <v>119</v>
      </c>
      <c r="D297" s="13" t="s">
        <v>86</v>
      </c>
      <c r="E297" s="14">
        <f t="shared" si="127"/>
        <v>74663.08</v>
      </c>
      <c r="F297" s="3"/>
    </row>
    <row r="298" spans="1:6" outlineLevel="5" x14ac:dyDescent="0.25">
      <c r="A298" s="12" t="s">
        <v>278</v>
      </c>
      <c r="B298" s="13" t="s">
        <v>115</v>
      </c>
      <c r="C298" s="13" t="s">
        <v>119</v>
      </c>
      <c r="D298" s="13" t="s">
        <v>112</v>
      </c>
      <c r="E298" s="14">
        <v>74663.08</v>
      </c>
      <c r="F298" s="3"/>
    </row>
    <row r="299" spans="1:6" ht="15" customHeight="1" outlineLevel="3" x14ac:dyDescent="0.25">
      <c r="A299" s="12" t="s">
        <v>216</v>
      </c>
      <c r="B299" s="13" t="s">
        <v>115</v>
      </c>
      <c r="C299" s="13" t="s">
        <v>120</v>
      </c>
      <c r="D299" s="13" t="s">
        <v>5</v>
      </c>
      <c r="E299" s="14">
        <f t="shared" ref="E299:E300" si="128">E300</f>
        <v>421018.16</v>
      </c>
      <c r="F299" s="3"/>
    </row>
    <row r="300" spans="1:6" outlineLevel="4" x14ac:dyDescent="0.25">
      <c r="A300" s="12" t="s">
        <v>152</v>
      </c>
      <c r="B300" s="13" t="s">
        <v>115</v>
      </c>
      <c r="C300" s="13" t="s">
        <v>120</v>
      </c>
      <c r="D300" s="13" t="s">
        <v>86</v>
      </c>
      <c r="E300" s="14">
        <f t="shared" si="128"/>
        <v>421018.16</v>
      </c>
      <c r="F300" s="3"/>
    </row>
    <row r="301" spans="1:6" ht="29.25" customHeight="1" outlineLevel="5" x14ac:dyDescent="0.25">
      <c r="A301" s="12" t="s">
        <v>275</v>
      </c>
      <c r="B301" s="13" t="s">
        <v>115</v>
      </c>
      <c r="C301" s="13" t="s">
        <v>120</v>
      </c>
      <c r="D301" s="13" t="s">
        <v>87</v>
      </c>
      <c r="E301" s="14">
        <v>421018.16</v>
      </c>
      <c r="F301" s="3"/>
    </row>
    <row r="302" spans="1:6" s="11" customFormat="1" ht="14.25" customHeight="1" outlineLevel="2" x14ac:dyDescent="0.25">
      <c r="A302" s="8" t="s">
        <v>248</v>
      </c>
      <c r="B302" s="9" t="s">
        <v>121</v>
      </c>
      <c r="C302" s="9" t="s">
        <v>4</v>
      </c>
      <c r="D302" s="9" t="s">
        <v>5</v>
      </c>
      <c r="E302" s="10">
        <f>E303+E308+E311+E314+E319+E322</f>
        <v>1238920</v>
      </c>
      <c r="F302" s="3"/>
    </row>
    <row r="303" spans="1:6" ht="64.5" customHeight="1" outlineLevel="3" x14ac:dyDescent="0.25">
      <c r="A303" s="12" t="s">
        <v>159</v>
      </c>
      <c r="B303" s="13" t="s">
        <v>121</v>
      </c>
      <c r="C303" s="13" t="s">
        <v>24</v>
      </c>
      <c r="D303" s="13" t="s">
        <v>5</v>
      </c>
      <c r="E303" s="14">
        <f t="shared" ref="E303" si="129">E304+E306</f>
        <v>477768</v>
      </c>
      <c r="F303" s="3"/>
    </row>
    <row r="304" spans="1:6" ht="48" customHeight="1" outlineLevel="4" x14ac:dyDescent="0.25">
      <c r="A304" s="12" t="s">
        <v>147</v>
      </c>
      <c r="B304" s="13" t="s">
        <v>121</v>
      </c>
      <c r="C304" s="13" t="s">
        <v>24</v>
      </c>
      <c r="D304" s="13" t="s">
        <v>9</v>
      </c>
      <c r="E304" s="14">
        <f t="shared" ref="E304" si="130">E305</f>
        <v>297697.26</v>
      </c>
      <c r="F304" s="3"/>
    </row>
    <row r="305" spans="1:6" ht="15.75" customHeight="1" outlineLevel="5" x14ac:dyDescent="0.25">
      <c r="A305" s="12" t="s">
        <v>266</v>
      </c>
      <c r="B305" s="13" t="s">
        <v>121</v>
      </c>
      <c r="C305" s="13" t="s">
        <v>24</v>
      </c>
      <c r="D305" s="13" t="s">
        <v>10</v>
      </c>
      <c r="E305" s="14">
        <v>297697.26</v>
      </c>
      <c r="F305" s="3"/>
    </row>
    <row r="306" spans="1:6" ht="30" customHeight="1" outlineLevel="4" x14ac:dyDescent="0.25">
      <c r="A306" s="12" t="s">
        <v>148</v>
      </c>
      <c r="B306" s="13" t="s">
        <v>121</v>
      </c>
      <c r="C306" s="13" t="s">
        <v>24</v>
      </c>
      <c r="D306" s="13" t="s">
        <v>11</v>
      </c>
      <c r="E306" s="14">
        <f t="shared" ref="E306" si="131">E307</f>
        <v>180070.74</v>
      </c>
      <c r="F306" s="3"/>
    </row>
    <row r="307" spans="1:6" ht="31.5" outlineLevel="5" x14ac:dyDescent="0.25">
      <c r="A307" s="12" t="s">
        <v>267</v>
      </c>
      <c r="B307" s="13" t="s">
        <v>121</v>
      </c>
      <c r="C307" s="13" t="s">
        <v>24</v>
      </c>
      <c r="D307" s="13" t="s">
        <v>12</v>
      </c>
      <c r="E307" s="14">
        <v>180070.74</v>
      </c>
      <c r="F307" s="3"/>
    </row>
    <row r="308" spans="1:6" ht="31.5" outlineLevel="3" x14ac:dyDescent="0.25">
      <c r="A308" s="12" t="s">
        <v>162</v>
      </c>
      <c r="B308" s="13" t="s">
        <v>121</v>
      </c>
      <c r="C308" s="13" t="s">
        <v>29</v>
      </c>
      <c r="D308" s="13" t="s">
        <v>5</v>
      </c>
      <c r="E308" s="14">
        <f t="shared" ref="E308:E309" si="132">E309</f>
        <v>0</v>
      </c>
      <c r="F308" s="15"/>
    </row>
    <row r="309" spans="1:6" ht="27" customHeight="1" outlineLevel="4" x14ac:dyDescent="0.25">
      <c r="A309" s="12" t="s">
        <v>148</v>
      </c>
      <c r="B309" s="13" t="s">
        <v>121</v>
      </c>
      <c r="C309" s="13" t="s">
        <v>29</v>
      </c>
      <c r="D309" s="13" t="s">
        <v>11</v>
      </c>
      <c r="E309" s="14">
        <f t="shared" si="132"/>
        <v>0</v>
      </c>
      <c r="F309" s="15"/>
    </row>
    <row r="310" spans="1:6" ht="31.5" outlineLevel="5" x14ac:dyDescent="0.25">
      <c r="A310" s="12" t="s">
        <v>267</v>
      </c>
      <c r="B310" s="13" t="s">
        <v>121</v>
      </c>
      <c r="C310" s="13" t="s">
        <v>29</v>
      </c>
      <c r="D310" s="13" t="s">
        <v>12</v>
      </c>
      <c r="E310" s="14">
        <v>0</v>
      </c>
      <c r="F310" s="15"/>
    </row>
    <row r="311" spans="1:6" ht="18.75" customHeight="1" outlineLevel="3" x14ac:dyDescent="0.25">
      <c r="A311" s="12" t="s">
        <v>203</v>
      </c>
      <c r="B311" s="13" t="s">
        <v>121</v>
      </c>
      <c r="C311" s="13" t="s">
        <v>96</v>
      </c>
      <c r="D311" s="13" t="s">
        <v>5</v>
      </c>
      <c r="E311" s="14">
        <f t="shared" ref="E311:E312" si="133">E312</f>
        <v>0</v>
      </c>
      <c r="F311" s="15"/>
    </row>
    <row r="312" spans="1:6" ht="32.25" customHeight="1" outlineLevel="4" x14ac:dyDescent="0.25">
      <c r="A312" s="12" t="s">
        <v>148</v>
      </c>
      <c r="B312" s="13" t="s">
        <v>121</v>
      </c>
      <c r="C312" s="13" t="s">
        <v>96</v>
      </c>
      <c r="D312" s="13" t="s">
        <v>11</v>
      </c>
      <c r="E312" s="14">
        <f t="shared" si="133"/>
        <v>0</v>
      </c>
      <c r="F312" s="15"/>
    </row>
    <row r="313" spans="1:6" ht="31.5" outlineLevel="5" x14ac:dyDescent="0.25">
      <c r="A313" s="12" t="s">
        <v>267</v>
      </c>
      <c r="B313" s="13" t="s">
        <v>121</v>
      </c>
      <c r="C313" s="13" t="s">
        <v>96</v>
      </c>
      <c r="D313" s="13" t="s">
        <v>12</v>
      </c>
      <c r="E313" s="14">
        <v>0</v>
      </c>
      <c r="F313" s="15"/>
    </row>
    <row r="314" spans="1:6" ht="96" customHeight="1" outlineLevel="3" x14ac:dyDescent="0.25">
      <c r="A314" s="12" t="s">
        <v>217</v>
      </c>
      <c r="B314" s="13" t="s">
        <v>121</v>
      </c>
      <c r="C314" s="13" t="s">
        <v>122</v>
      </c>
      <c r="D314" s="13" t="s">
        <v>5</v>
      </c>
      <c r="E314" s="14">
        <f t="shared" ref="E314" si="134">E315+E317</f>
        <v>716652</v>
      </c>
      <c r="F314" s="15"/>
    </row>
    <row r="315" spans="1:6" ht="50.25" customHeight="1" outlineLevel="4" x14ac:dyDescent="0.25">
      <c r="A315" s="12" t="s">
        <v>147</v>
      </c>
      <c r="B315" s="13" t="s">
        <v>121</v>
      </c>
      <c r="C315" s="13" t="s">
        <v>122</v>
      </c>
      <c r="D315" s="13" t="s">
        <v>9</v>
      </c>
      <c r="E315" s="14">
        <f t="shared" ref="E315" si="135">E316</f>
        <v>447891.55</v>
      </c>
      <c r="F315" s="15"/>
    </row>
    <row r="316" spans="1:6" ht="18.75" customHeight="1" outlineLevel="5" x14ac:dyDescent="0.25">
      <c r="A316" s="12" t="s">
        <v>266</v>
      </c>
      <c r="B316" s="13" t="s">
        <v>121</v>
      </c>
      <c r="C316" s="13" t="s">
        <v>122</v>
      </c>
      <c r="D316" s="13" t="s">
        <v>10</v>
      </c>
      <c r="E316" s="14">
        <v>447891.55</v>
      </c>
      <c r="F316" s="15"/>
    </row>
    <row r="317" spans="1:6" ht="30.75" customHeight="1" outlineLevel="4" x14ac:dyDescent="0.25">
      <c r="A317" s="12" t="s">
        <v>148</v>
      </c>
      <c r="B317" s="13" t="s">
        <v>121</v>
      </c>
      <c r="C317" s="13" t="s">
        <v>122</v>
      </c>
      <c r="D317" s="13" t="s">
        <v>11</v>
      </c>
      <c r="E317" s="14">
        <f t="shared" ref="E317" si="136">E318</f>
        <v>268760.45</v>
      </c>
      <c r="F317" s="15"/>
    </row>
    <row r="318" spans="1:6" ht="31.5" outlineLevel="5" x14ac:dyDescent="0.25">
      <c r="A318" s="12" t="s">
        <v>267</v>
      </c>
      <c r="B318" s="13" t="s">
        <v>121</v>
      </c>
      <c r="C318" s="13" t="s">
        <v>122</v>
      </c>
      <c r="D318" s="13" t="s">
        <v>12</v>
      </c>
      <c r="E318" s="14">
        <v>268760.45</v>
      </c>
      <c r="F318" s="15"/>
    </row>
    <row r="319" spans="1:6" ht="111" customHeight="1" outlineLevel="3" x14ac:dyDescent="0.25">
      <c r="A319" s="12" t="s">
        <v>218</v>
      </c>
      <c r="B319" s="13" t="s">
        <v>121</v>
      </c>
      <c r="C319" s="13" t="s">
        <v>123</v>
      </c>
      <c r="D319" s="13" t="s">
        <v>5</v>
      </c>
      <c r="E319" s="14">
        <f t="shared" ref="E319:E320" si="137">E320</f>
        <v>7000</v>
      </c>
      <c r="F319" s="15"/>
    </row>
    <row r="320" spans="1:6" ht="33.75" customHeight="1" outlineLevel="4" x14ac:dyDescent="0.25">
      <c r="A320" s="12" t="s">
        <v>148</v>
      </c>
      <c r="B320" s="13" t="s">
        <v>121</v>
      </c>
      <c r="C320" s="13" t="s">
        <v>123</v>
      </c>
      <c r="D320" s="13" t="s">
        <v>11</v>
      </c>
      <c r="E320" s="14">
        <f t="shared" si="137"/>
        <v>7000</v>
      </c>
      <c r="F320" s="15"/>
    </row>
    <row r="321" spans="1:6" ht="31.5" outlineLevel="5" x14ac:dyDescent="0.25">
      <c r="A321" s="12" t="s">
        <v>267</v>
      </c>
      <c r="B321" s="13" t="s">
        <v>121</v>
      </c>
      <c r="C321" s="13" t="s">
        <v>123</v>
      </c>
      <c r="D321" s="13" t="s">
        <v>12</v>
      </c>
      <c r="E321" s="14">
        <v>7000</v>
      </c>
      <c r="F321" s="15"/>
    </row>
    <row r="322" spans="1:6" outlineLevel="3" x14ac:dyDescent="0.25">
      <c r="A322" s="12" t="s">
        <v>170</v>
      </c>
      <c r="B322" s="13" t="s">
        <v>121</v>
      </c>
      <c r="C322" s="13" t="s">
        <v>47</v>
      </c>
      <c r="D322" s="13" t="s">
        <v>5</v>
      </c>
      <c r="E322" s="14">
        <f t="shared" ref="E322:E323" si="138">E323</f>
        <v>37500</v>
      </c>
      <c r="F322" s="15"/>
    </row>
    <row r="323" spans="1:6" outlineLevel="4" x14ac:dyDescent="0.25">
      <c r="A323" s="12" t="s">
        <v>149</v>
      </c>
      <c r="B323" s="13" t="s">
        <v>121</v>
      </c>
      <c r="C323" s="13" t="s">
        <v>47</v>
      </c>
      <c r="D323" s="13" t="s">
        <v>16</v>
      </c>
      <c r="E323" s="14">
        <f t="shared" si="138"/>
        <v>37500</v>
      </c>
      <c r="F323" s="15"/>
    </row>
    <row r="324" spans="1:6" outlineLevel="5" x14ac:dyDescent="0.25">
      <c r="A324" s="12" t="s">
        <v>268</v>
      </c>
      <c r="B324" s="13" t="s">
        <v>121</v>
      </c>
      <c r="C324" s="13" t="s">
        <v>47</v>
      </c>
      <c r="D324" s="13" t="s">
        <v>17</v>
      </c>
      <c r="E324" s="14">
        <v>37500</v>
      </c>
      <c r="F324" s="15"/>
    </row>
    <row r="325" spans="1:6" s="7" customFormat="1" outlineLevel="1" x14ac:dyDescent="0.25">
      <c r="A325" s="4" t="s">
        <v>263</v>
      </c>
      <c r="B325" s="5" t="s">
        <v>124</v>
      </c>
      <c r="C325" s="5" t="s">
        <v>4</v>
      </c>
      <c r="D325" s="5" t="s">
        <v>5</v>
      </c>
      <c r="E325" s="6">
        <f>E326+E330</f>
        <v>15968644</v>
      </c>
      <c r="F325" s="16"/>
    </row>
    <row r="326" spans="1:6" s="11" customFormat="1" outlineLevel="2" x14ac:dyDescent="0.25">
      <c r="A326" s="8" t="s">
        <v>249</v>
      </c>
      <c r="B326" s="9" t="s">
        <v>125</v>
      </c>
      <c r="C326" s="9" t="s">
        <v>4</v>
      </c>
      <c r="D326" s="9" t="s">
        <v>5</v>
      </c>
      <c r="E326" s="10">
        <f t="shared" ref="E326:E328" si="139">E327</f>
        <v>15701324</v>
      </c>
      <c r="F326" s="17"/>
    </row>
    <row r="327" spans="1:6" outlineLevel="3" x14ac:dyDescent="0.25">
      <c r="A327" s="12" t="s">
        <v>219</v>
      </c>
      <c r="B327" s="13" t="s">
        <v>125</v>
      </c>
      <c r="C327" s="13" t="s">
        <v>126</v>
      </c>
      <c r="D327" s="13" t="s">
        <v>5</v>
      </c>
      <c r="E327" s="14">
        <f t="shared" si="139"/>
        <v>15701324</v>
      </c>
      <c r="F327" s="15"/>
    </row>
    <row r="328" spans="1:6" ht="31.5" outlineLevel="4" x14ac:dyDescent="0.25">
      <c r="A328" s="12" t="s">
        <v>150</v>
      </c>
      <c r="B328" s="13" t="s">
        <v>125</v>
      </c>
      <c r="C328" s="13" t="s">
        <v>126</v>
      </c>
      <c r="D328" s="13" t="s">
        <v>26</v>
      </c>
      <c r="E328" s="14">
        <f t="shared" si="139"/>
        <v>15701324</v>
      </c>
      <c r="F328" s="15"/>
    </row>
    <row r="329" spans="1:6" outlineLevel="5" x14ac:dyDescent="0.25">
      <c r="A329" s="12" t="s">
        <v>277</v>
      </c>
      <c r="B329" s="13" t="s">
        <v>125</v>
      </c>
      <c r="C329" s="13" t="s">
        <v>126</v>
      </c>
      <c r="D329" s="13" t="s">
        <v>106</v>
      </c>
      <c r="E329" s="14">
        <v>15701324</v>
      </c>
      <c r="F329" s="15"/>
    </row>
    <row r="330" spans="1:6" s="11" customFormat="1" outlineLevel="2" x14ac:dyDescent="0.25">
      <c r="A330" s="8" t="s">
        <v>250</v>
      </c>
      <c r="B330" s="9" t="s">
        <v>127</v>
      </c>
      <c r="C330" s="9" t="s">
        <v>4</v>
      </c>
      <c r="D330" s="9" t="s">
        <v>5</v>
      </c>
      <c r="E330" s="10">
        <f>E331+E340</f>
        <v>267320</v>
      </c>
      <c r="F330" s="17"/>
    </row>
    <row r="331" spans="1:6" outlineLevel="3" x14ac:dyDescent="0.25">
      <c r="A331" s="12" t="s">
        <v>220</v>
      </c>
      <c r="B331" s="13" t="s">
        <v>127</v>
      </c>
      <c r="C331" s="13" t="s">
        <v>128</v>
      </c>
      <c r="D331" s="13" t="s">
        <v>5</v>
      </c>
      <c r="E331" s="14">
        <f t="shared" ref="E331" si="140">E332+E334+E336+E338</f>
        <v>147320</v>
      </c>
      <c r="F331" s="15"/>
    </row>
    <row r="332" spans="1:6" ht="48" customHeight="1" outlineLevel="4" x14ac:dyDescent="0.25">
      <c r="A332" s="12" t="s">
        <v>147</v>
      </c>
      <c r="B332" s="13" t="s">
        <v>127</v>
      </c>
      <c r="C332" s="13" t="s">
        <v>128</v>
      </c>
      <c r="D332" s="13" t="s">
        <v>9</v>
      </c>
      <c r="E332" s="14">
        <f t="shared" ref="E332" si="141">E333</f>
        <v>1800</v>
      </c>
      <c r="F332" s="15"/>
    </row>
    <row r="333" spans="1:6" outlineLevel="5" x14ac:dyDescent="0.25">
      <c r="A333" s="12" t="s">
        <v>271</v>
      </c>
      <c r="B333" s="13" t="s">
        <v>127</v>
      </c>
      <c r="C333" s="13" t="s">
        <v>128</v>
      </c>
      <c r="D333" s="13" t="s">
        <v>36</v>
      </c>
      <c r="E333" s="14">
        <v>1800</v>
      </c>
      <c r="F333" s="15"/>
    </row>
    <row r="334" spans="1:6" ht="29.25" customHeight="1" outlineLevel="4" x14ac:dyDescent="0.25">
      <c r="A334" s="12" t="s">
        <v>148</v>
      </c>
      <c r="B334" s="13" t="s">
        <v>127</v>
      </c>
      <c r="C334" s="13" t="s">
        <v>128</v>
      </c>
      <c r="D334" s="13" t="s">
        <v>11</v>
      </c>
      <c r="E334" s="14">
        <f t="shared" ref="E334" si="142">E335</f>
        <v>3950</v>
      </c>
      <c r="F334" s="15"/>
    </row>
    <row r="335" spans="1:6" ht="31.5" outlineLevel="5" x14ac:dyDescent="0.25">
      <c r="A335" s="12" t="s">
        <v>267</v>
      </c>
      <c r="B335" s="13" t="s">
        <v>127</v>
      </c>
      <c r="C335" s="13" t="s">
        <v>128</v>
      </c>
      <c r="D335" s="13" t="s">
        <v>12</v>
      </c>
      <c r="E335" s="14">
        <v>3950</v>
      </c>
      <c r="F335" s="15"/>
    </row>
    <row r="336" spans="1:6" ht="31.5" outlineLevel="4" x14ac:dyDescent="0.25">
      <c r="A336" s="12" t="s">
        <v>151</v>
      </c>
      <c r="B336" s="13" t="s">
        <v>127</v>
      </c>
      <c r="C336" s="13" t="s">
        <v>128</v>
      </c>
      <c r="D336" s="13" t="s">
        <v>57</v>
      </c>
      <c r="E336" s="14">
        <f t="shared" ref="E336" si="143">E337</f>
        <v>61570</v>
      </c>
      <c r="F336" s="15"/>
    </row>
    <row r="337" spans="1:6" outlineLevel="5" x14ac:dyDescent="0.25">
      <c r="A337" s="12" t="s">
        <v>273</v>
      </c>
      <c r="B337" s="13" t="s">
        <v>127</v>
      </c>
      <c r="C337" s="13" t="s">
        <v>128</v>
      </c>
      <c r="D337" s="13" t="s">
        <v>58</v>
      </c>
      <c r="E337" s="14">
        <v>61570</v>
      </c>
      <c r="F337" s="15"/>
    </row>
    <row r="338" spans="1:6" ht="31.5" outlineLevel="4" x14ac:dyDescent="0.25">
      <c r="A338" s="12" t="s">
        <v>150</v>
      </c>
      <c r="B338" s="13" t="s">
        <v>127</v>
      </c>
      <c r="C338" s="13" t="s">
        <v>128</v>
      </c>
      <c r="D338" s="13" t="s">
        <v>26</v>
      </c>
      <c r="E338" s="14">
        <f t="shared" ref="E338" si="144">E339</f>
        <v>80000</v>
      </c>
      <c r="F338" s="15"/>
    </row>
    <row r="339" spans="1:6" outlineLevel="5" x14ac:dyDescent="0.25">
      <c r="A339" s="12" t="s">
        <v>277</v>
      </c>
      <c r="B339" s="13" t="s">
        <v>127</v>
      </c>
      <c r="C339" s="13" t="s">
        <v>128</v>
      </c>
      <c r="D339" s="13" t="s">
        <v>106</v>
      </c>
      <c r="E339" s="14">
        <v>80000</v>
      </c>
      <c r="F339" s="15"/>
    </row>
    <row r="340" spans="1:6" outlineLevel="3" x14ac:dyDescent="0.25">
      <c r="A340" s="12" t="s">
        <v>220</v>
      </c>
      <c r="B340" s="13" t="s">
        <v>127</v>
      </c>
      <c r="C340" s="13" t="s">
        <v>144</v>
      </c>
      <c r="D340" s="13" t="s">
        <v>5</v>
      </c>
      <c r="E340" s="14">
        <f t="shared" ref="E340:E341" si="145">E341</f>
        <v>120000</v>
      </c>
      <c r="F340" s="15"/>
    </row>
    <row r="341" spans="1:6" ht="31.5" outlineLevel="4" x14ac:dyDescent="0.25">
      <c r="A341" s="12" t="s">
        <v>151</v>
      </c>
      <c r="B341" s="13" t="s">
        <v>127</v>
      </c>
      <c r="C341" s="13" t="s">
        <v>144</v>
      </c>
      <c r="D341" s="13" t="s">
        <v>57</v>
      </c>
      <c r="E341" s="14">
        <f t="shared" si="145"/>
        <v>120000</v>
      </c>
      <c r="F341" s="15"/>
    </row>
    <row r="342" spans="1:6" outlineLevel="5" x14ac:dyDescent="0.25">
      <c r="A342" s="12" t="s">
        <v>273</v>
      </c>
      <c r="B342" s="13" t="s">
        <v>127</v>
      </c>
      <c r="C342" s="13" t="s">
        <v>144</v>
      </c>
      <c r="D342" s="13" t="s">
        <v>58</v>
      </c>
      <c r="E342" s="14">
        <v>120000</v>
      </c>
      <c r="F342" s="15"/>
    </row>
    <row r="343" spans="1:6" s="7" customFormat="1" outlineLevel="1" x14ac:dyDescent="0.25">
      <c r="A343" s="4" t="s">
        <v>264</v>
      </c>
      <c r="B343" s="5" t="s">
        <v>129</v>
      </c>
      <c r="C343" s="5" t="s">
        <v>4</v>
      </c>
      <c r="D343" s="5" t="s">
        <v>5</v>
      </c>
      <c r="E343" s="6">
        <f t="shared" ref="E343:E346" si="146">E344</f>
        <v>475109.76</v>
      </c>
      <c r="F343" s="16"/>
    </row>
    <row r="344" spans="1:6" s="11" customFormat="1" outlineLevel="2" x14ac:dyDescent="0.25">
      <c r="A344" s="8" t="s">
        <v>251</v>
      </c>
      <c r="B344" s="9" t="s">
        <v>130</v>
      </c>
      <c r="C344" s="9" t="s">
        <v>4</v>
      </c>
      <c r="D344" s="9" t="s">
        <v>5</v>
      </c>
      <c r="E344" s="10">
        <f t="shared" si="146"/>
        <v>475109.76</v>
      </c>
      <c r="F344" s="17"/>
    </row>
    <row r="345" spans="1:6" ht="31.5" outlineLevel="3" x14ac:dyDescent="0.25">
      <c r="A345" s="12" t="s">
        <v>205</v>
      </c>
      <c r="B345" s="13" t="s">
        <v>130</v>
      </c>
      <c r="C345" s="13" t="s">
        <v>131</v>
      </c>
      <c r="D345" s="13" t="s">
        <v>5</v>
      </c>
      <c r="E345" s="14">
        <f t="shared" si="146"/>
        <v>475109.76</v>
      </c>
      <c r="F345" s="15"/>
    </row>
    <row r="346" spans="1:6" ht="31.5" outlineLevel="4" x14ac:dyDescent="0.25">
      <c r="A346" s="12" t="s">
        <v>150</v>
      </c>
      <c r="B346" s="13" t="s">
        <v>130</v>
      </c>
      <c r="C346" s="13" t="s">
        <v>131</v>
      </c>
      <c r="D346" s="13" t="s">
        <v>26</v>
      </c>
      <c r="E346" s="14">
        <f t="shared" si="146"/>
        <v>475109.76</v>
      </c>
      <c r="F346" s="15"/>
    </row>
    <row r="347" spans="1:6" outlineLevel="5" x14ac:dyDescent="0.25">
      <c r="A347" s="12" t="s">
        <v>270</v>
      </c>
      <c r="B347" s="13" t="s">
        <v>130</v>
      </c>
      <c r="C347" s="13" t="s">
        <v>131</v>
      </c>
      <c r="D347" s="13" t="s">
        <v>27</v>
      </c>
      <c r="E347" s="14">
        <v>475109.76</v>
      </c>
      <c r="F347" s="15"/>
    </row>
    <row r="348" spans="1:6" s="7" customFormat="1" ht="31.5" outlineLevel="1" x14ac:dyDescent="0.25">
      <c r="A348" s="4" t="s">
        <v>265</v>
      </c>
      <c r="B348" s="5" t="s">
        <v>136</v>
      </c>
      <c r="C348" s="5" t="s">
        <v>4</v>
      </c>
      <c r="D348" s="5" t="s">
        <v>5</v>
      </c>
      <c r="E348" s="6">
        <f t="shared" ref="E348:E351" si="147">E349</f>
        <v>1279398.46</v>
      </c>
      <c r="F348" s="16"/>
    </row>
    <row r="349" spans="1:6" s="11" customFormat="1" ht="16.5" customHeight="1" outlineLevel="2" x14ac:dyDescent="0.25">
      <c r="A349" s="8" t="s">
        <v>254</v>
      </c>
      <c r="B349" s="9" t="s">
        <v>137</v>
      </c>
      <c r="C349" s="9" t="s">
        <v>4</v>
      </c>
      <c r="D349" s="9" t="s">
        <v>5</v>
      </c>
      <c r="E349" s="10">
        <f t="shared" si="147"/>
        <v>1279398.46</v>
      </c>
      <c r="F349" s="17"/>
    </row>
    <row r="350" spans="1:6" outlineLevel="3" x14ac:dyDescent="0.25">
      <c r="A350" s="12" t="s">
        <v>221</v>
      </c>
      <c r="B350" s="13" t="s">
        <v>137</v>
      </c>
      <c r="C350" s="13" t="s">
        <v>138</v>
      </c>
      <c r="D350" s="13" t="s">
        <v>5</v>
      </c>
      <c r="E350" s="14">
        <f t="shared" si="147"/>
        <v>1279398.46</v>
      </c>
      <c r="F350" s="15"/>
    </row>
    <row r="351" spans="1:6" outlineLevel="4" x14ac:dyDescent="0.25">
      <c r="A351" s="12" t="s">
        <v>153</v>
      </c>
      <c r="B351" s="13" t="s">
        <v>137</v>
      </c>
      <c r="C351" s="13" t="s">
        <v>138</v>
      </c>
      <c r="D351" s="13" t="s">
        <v>139</v>
      </c>
      <c r="E351" s="14">
        <f t="shared" si="147"/>
        <v>1279398.46</v>
      </c>
      <c r="F351" s="15"/>
    </row>
    <row r="352" spans="1:6" outlineLevel="5" x14ac:dyDescent="0.25">
      <c r="A352" s="12" t="s">
        <v>221</v>
      </c>
      <c r="B352" s="13" t="s">
        <v>137</v>
      </c>
      <c r="C352" s="13" t="s">
        <v>138</v>
      </c>
      <c r="D352" s="13" t="s">
        <v>140</v>
      </c>
      <c r="E352" s="18">
        <v>1279398.46</v>
      </c>
      <c r="F352" s="15"/>
    </row>
    <row r="353" spans="1:6" s="7" customFormat="1" ht="12.75" customHeight="1" x14ac:dyDescent="0.25">
      <c r="A353" s="27" t="s">
        <v>146</v>
      </c>
      <c r="B353" s="28"/>
      <c r="C353" s="28"/>
      <c r="D353" s="29"/>
      <c r="E353" s="19">
        <f>E6+E79+E86+E96+E131+E179+E258+E273+E325+E343+E348</f>
        <v>289879776.86999995</v>
      </c>
      <c r="F353" s="16"/>
    </row>
    <row r="354" spans="1:6" ht="12.75" customHeight="1" x14ac:dyDescent="0.25">
      <c r="A354" s="15"/>
      <c r="B354" s="15"/>
      <c r="C354" s="15"/>
      <c r="D354" s="15"/>
      <c r="E354" s="20"/>
      <c r="F354" s="15"/>
    </row>
    <row r="355" spans="1:6" x14ac:dyDescent="0.25">
      <c r="A355" s="30"/>
      <c r="B355" s="31"/>
      <c r="C355" s="31"/>
      <c r="D355" s="31"/>
      <c r="E355" s="21"/>
      <c r="F355" s="15"/>
    </row>
    <row r="357" spans="1:6" x14ac:dyDescent="0.25">
      <c r="E357" s="22"/>
    </row>
  </sheetData>
  <sheetProtection password="CE1E" sheet="1" objects="1" scenarios="1"/>
  <mergeCells count="10">
    <mergeCell ref="D1:E1"/>
    <mergeCell ref="A2:E2"/>
    <mergeCell ref="A3:E3"/>
    <mergeCell ref="A353:D353"/>
    <mergeCell ref="A355:D355"/>
    <mergeCell ref="E4:E5"/>
    <mergeCell ref="A4:A5"/>
    <mergeCell ref="B4:B5"/>
    <mergeCell ref="C4:C5"/>
    <mergeCell ref="D4:D5"/>
  </mergeCells>
  <pageMargins left="0.59055118110236227" right="0.39370078740157483" top="0.19685039370078741" bottom="0.19685039370078741" header="0.19685039370078741" footer="0.19685039370078741"/>
  <pageSetup paperSize="9" scale="76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Грибкова (копия от 06.02.2020 08:45:31)&lt;/VariantName&gt;&#10;  &lt;VariantLink&gt;306259680&lt;/VariantLink&gt;&#10;  &lt;ReportCode&gt;9C294D970FC9408B85ACF74380DA48&lt;/ReportCode&gt;&#10;  &lt;SvodReportLink xsi:nil=&quot;true&quot; /&gt;&#10;  &lt;ReportLink&gt;35186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BDF872-E562-4B0B-9F6B-AD849BF250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03231643157100002700</vt:lpstr>
      <vt:lpstr>'03231643157100002700'!Заголовки_для_печати</vt:lpstr>
      <vt:lpstr>'03231643157100002700'!Область_печати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rodina\user</dc:creator>
  <cp:lastModifiedBy>user</cp:lastModifiedBy>
  <cp:lastPrinted>2022-03-21T13:31:12Z</cp:lastPrinted>
  <dcterms:created xsi:type="dcterms:W3CDTF">2022-03-16T13:45:56Z</dcterms:created>
  <dcterms:modified xsi:type="dcterms:W3CDTF">2022-03-31T07:03:26Z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Грибкова (копия от 06.02.2020 08_45_31)(4).xlsx</vt:lpwstr>
  </property>
  <property fmtid="{D5CDD505-2E9C-101B-9397-08002B2CF9AE}" pid="4" name="Версия клиента">
    <vt:lpwstr>21.2.18.3100 (.NET 4.7.2)</vt:lpwstr>
  </property>
  <property fmtid="{D5CDD505-2E9C-101B-9397-08002B2CF9AE}" pid="5" name="Версия базы">
    <vt:lpwstr>21.1.1422.102441767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Budget_ALLFO_2021</vt:lpwstr>
  </property>
  <property fmtid="{D5CDD505-2E9C-101B-9397-08002B2CF9AE}" pid="9" name="Пользователь">
    <vt:lpwstr>us_27034_2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