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88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D24" i="1"/>
  <c r="E5"/>
  <c r="E11" l="1"/>
  <c r="E9"/>
  <c r="E7"/>
  <c r="E15" s="1"/>
  <c r="E12" s="1"/>
  <c r="E8" l="1"/>
  <c r="E24" s="1"/>
  <c r="E6"/>
  <c r="D11" l="1"/>
  <c r="D7" l="1"/>
  <c r="D9"/>
  <c r="D8" l="1"/>
  <c r="D15" l="1"/>
  <c r="D12" s="1"/>
  <c r="D6" s="1"/>
</calcChain>
</file>

<file path=xl/sharedStrings.xml><?xml version="1.0" encoding="utf-8"?>
<sst xmlns="http://schemas.openxmlformats.org/spreadsheetml/2006/main" count="77" uniqueCount="53">
  <si>
    <t xml:space="preserve">N п/п </t>
  </si>
  <si>
    <t xml:space="preserve">Показатель </t>
  </si>
  <si>
    <t xml:space="preserve">Ед. изм. </t>
  </si>
  <si>
    <t xml:space="preserve">Год </t>
  </si>
  <si>
    <t xml:space="preserve">Примечание &lt;3&gt; </t>
  </si>
  <si>
    <t xml:space="preserve">план &lt;1&gt; </t>
  </si>
  <si>
    <t xml:space="preserve">факт &lt;2&gt; </t>
  </si>
  <si>
    <t xml:space="preserve">I. </t>
  </si>
  <si>
    <t xml:space="preserve">Необходимая валовая выручка на содержание (котловая) </t>
  </si>
  <si>
    <t xml:space="preserve">тыс. руб. </t>
  </si>
  <si>
    <t xml:space="preserve">1. </t>
  </si>
  <si>
    <t xml:space="preserve">Необходимая валовая выручка на содержание (собственная) </t>
  </si>
  <si>
    <t xml:space="preserve">1.1. </t>
  </si>
  <si>
    <t xml:space="preserve">Себестоимость, всего, в том числе: </t>
  </si>
  <si>
    <t xml:space="preserve">1.1.1. </t>
  </si>
  <si>
    <t xml:space="preserve">Материальные расходы, всего </t>
  </si>
  <si>
    <t xml:space="preserve">1.1.1.1. </t>
  </si>
  <si>
    <t xml:space="preserve">в том числе на ремонт </t>
  </si>
  <si>
    <t xml:space="preserve">1.1.2. </t>
  </si>
  <si>
    <t xml:space="preserve">Фонд оплаты труда и отчисления на социальные нужды, всего </t>
  </si>
  <si>
    <t xml:space="preserve">1.1.1.2. </t>
  </si>
  <si>
    <t xml:space="preserve">1.1.3. </t>
  </si>
  <si>
    <t xml:space="preserve">Амортизационные отчисления </t>
  </si>
  <si>
    <t xml:space="preserve">1.1.4. </t>
  </si>
  <si>
    <t xml:space="preserve">Прочие расходы </t>
  </si>
  <si>
    <t xml:space="preserve">1.1.4.1. </t>
  </si>
  <si>
    <t xml:space="preserve">арендная плата </t>
  </si>
  <si>
    <t xml:space="preserve">1.1.4.2. </t>
  </si>
  <si>
    <t xml:space="preserve">налоги, пошлины и сборы </t>
  </si>
  <si>
    <t xml:space="preserve">1.1.4.3. </t>
  </si>
  <si>
    <t xml:space="preserve">другие прочие расходы </t>
  </si>
  <si>
    <t xml:space="preserve">1.2. </t>
  </si>
  <si>
    <t xml:space="preserve">Прибыль до налогообложения </t>
  </si>
  <si>
    <t xml:space="preserve">1.2.1. </t>
  </si>
  <si>
    <t xml:space="preserve">Налог на прибыль </t>
  </si>
  <si>
    <t xml:space="preserve">1.2.2. </t>
  </si>
  <si>
    <t xml:space="preserve">Чистая прибыль, всего, в том числе: </t>
  </si>
  <si>
    <t xml:space="preserve">1.2.2.1. </t>
  </si>
  <si>
    <t xml:space="preserve">прибыль на капитальные вложения (инвестиции) </t>
  </si>
  <si>
    <t xml:space="preserve">1.2.2.2. </t>
  </si>
  <si>
    <t xml:space="preserve">прибыль на возврат инвестиционных кредитов </t>
  </si>
  <si>
    <t xml:space="preserve">1.2.2.3. </t>
  </si>
  <si>
    <t xml:space="preserve">дивиденды по акциям </t>
  </si>
  <si>
    <t xml:space="preserve">1.2.2.4. </t>
  </si>
  <si>
    <t xml:space="preserve">прочие расходы из прибыли </t>
  </si>
  <si>
    <t xml:space="preserve">1.3. </t>
  </si>
  <si>
    <t xml:space="preserve">Недополученный по независящим причинам доход (+)/избыток средств, полученный в предыдущем периоде регулирования (-) </t>
  </si>
  <si>
    <t xml:space="preserve">II. </t>
  </si>
  <si>
    <t xml:space="preserve">Справочно: расходы на ремонт, всего (п. 1.1.1.1 + п. 1.1.1.2) </t>
  </si>
  <si>
    <t xml:space="preserve">III. </t>
  </si>
  <si>
    <t xml:space="preserve">Необходимая валовая выручка на оплату технологического расхода электроэнергии (котловая) </t>
  </si>
  <si>
    <t xml:space="preserve">Необходимая валовая выручка на оплату технологического расхода электроэнергии (собственная) </t>
  </si>
  <si>
    <t xml:space="preserve"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
ЗАО "Мальцовский портландцемент"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</si>
</sst>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Plan/&#1054;&#1090;&#1095;&#1077;&#1090;%20&#1086;&#1073;%20&#1080;&#1089;&#1087;&#1086;&#1083;&#1085;&#1077;&#1085;&#1080;&#1080;%20&#1073;&#1102;&#1076;&#1078;&#1077;&#1090;&#1072;%202010/&#1079;&#1072;&#1074;&#1086;&#1076;/&#1054;&#1090;&#1095;&#1077;&#1090;%20&#1086;&#1073;%20&#1080;&#1089;&#1087;&#1086;&#1083;&#1085;&#1077;&#1085;&#1080;&#1080;%20&#1073;&#1102;&#1076;&#1078;&#1077;&#1090;&#1072;%20&#1076;&#1077;&#1082;&#1072;&#1073;&#1088;&#1100;%202010/&#1054;&#1090;&#1095;&#1077;&#1090;%20&#1076;&#1077;&#1082;&#1072;&#1073;&#1088;&#1100;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Plan/&#1089;&#1077;&#1073;&#1077;&#1089;&#1090;&#1086;&#1080;&#1084;&#1086;&#1089;&#1090;&#1100;/&#1061;&#1086;&#1079;&#1088;&#1072;&#1089;&#1095;&#1077;&#1090;%202010/&#1092;&#1072;&#1082;&#1090;/&#1093;&#1086;&#1079;&#1088;&#1072;&#1089;&#1095;&#1077;&#1090;%20&#1076;&#1077;&#1082;&#1072;&#1073;&#1088;&#1100;10%20&#1092;&#1072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 ЕЦГ"/>
      <sheetName val="Элементы ЕЦГ"/>
      <sheetName val="Статья прочие (напол.) ЕЦГ"/>
      <sheetName val="Анализ элементов"/>
      <sheetName val="Анализ элементов 12 мес."/>
      <sheetName val="Анализ"/>
      <sheetName val="Анализ 12 мес"/>
      <sheetName val="Анализ ФР"/>
      <sheetName val="ФР"/>
      <sheetName val="Эл_ты_2010+подвал"/>
      <sheetName val="Статья прочие (наполнение)"/>
      <sheetName val="Анализ прочие"/>
      <sheetName val="СС (эл)"/>
      <sheetName val="СС"/>
      <sheetName val="СС по маркам"/>
      <sheetName val="СС(эл)проч"/>
      <sheetName val="Калькул."/>
      <sheetName val="Калькул. 12 мес"/>
      <sheetName val="Кальк для замены"/>
      <sheetName val="Кальк к отчету нараст итог"/>
      <sheetName val="Расчет сс реализ."/>
      <sheetName val="Отгрузка"/>
      <sheetName val="26счет"/>
      <sheetName val="Численность и ФЗП"/>
      <sheetName val="Сбытовые "/>
      <sheetName val="Доп расходы по пер грузов"/>
      <sheetName val="выгрузка груза+автодоставка"/>
      <sheetName val="ПрочПрод"/>
      <sheetName val="БалансК Бюдж"/>
      <sheetName val="БалансК ТП"/>
      <sheetName val="БалансК ПФ"/>
      <sheetName val="БалансК Ф"/>
      <sheetName val="БалансК пер Бюдж"/>
      <sheetName val="БалансК пер ТП"/>
      <sheetName val="БалансК пер ПФ"/>
      <sheetName val="БалансК пер Ф"/>
      <sheetName val="НП Бюдж"/>
      <sheetName val="НП ТП"/>
      <sheetName val="НП ПФ"/>
      <sheetName val="НП Ф"/>
      <sheetName val="РБП Бюдж"/>
      <sheetName val="РБП ТП"/>
      <sheetName val="РБП ПФ"/>
      <sheetName val="РБП Ф"/>
      <sheetName val="МТР"/>
      <sheetName val="проч расходы"/>
      <sheetName val="проч доходы"/>
      <sheetName val="Тарирование"/>
      <sheetName val="кальк дост сырья"/>
      <sheetName val="ж_д_транспорт"/>
      <sheetName val="Компрессорная"/>
      <sheetName val="Пр-во теплоэнергии"/>
      <sheetName val="Добыча воды"/>
      <sheetName val="Арт. вода"/>
      <sheetName val="сушка"/>
      <sheetName val="Б сушки Бюдж"/>
      <sheetName val="Б сушки ТП"/>
      <sheetName val="Б сушки ПФ"/>
      <sheetName val="Б сушки Ф"/>
      <sheetName val="сырьевой"/>
      <sheetName val="Б шлама Бюдж"/>
      <sheetName val="Б шлама ТП"/>
      <sheetName val="Б шлама ПФ"/>
      <sheetName val="Б шлама Ф"/>
      <sheetName val="ФР клинкер"/>
      <sheetName val="УСО"/>
      <sheetName val="Цементовозы"/>
      <sheetName val="Слад клинке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6">
          <cell r="L136">
            <v>391.51009999999997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ХР"/>
      <sheetName val="АТЦ (ОПР)"/>
      <sheetName val="Легковой"/>
      <sheetName val="Автоцементовозы"/>
      <sheetName val="Автобусн."/>
      <sheetName val="Грузовой"/>
      <sheetName val="Спецтр."/>
      <sheetName val="Бульд."/>
      <sheetName val="КАМАЗы"/>
      <sheetName val="БелАЗы"/>
      <sheetName val="ОТК и лаб"/>
      <sheetName val="РЦ (ОПР)"/>
      <sheetName val="Ремонтный"/>
      <sheetName val="На сторону (рем)"/>
      <sheetName val="На сторону (фут)"/>
      <sheetName val="ЭРЦ (ОПР)"/>
      <sheetName val="Услуги ЭРЦ"/>
      <sheetName val="Усл по пер. эл эн"/>
      <sheetName val="Эл энергия"/>
      <sheetName val="ТЭЦ (ОПР)"/>
      <sheetName val="Теплоэнергия"/>
      <sheetName val="Газовое хоз"/>
      <sheetName val="Компрессорная"/>
      <sheetName val="Добыча воды"/>
      <sheetName val="Арт.вода"/>
      <sheetName val="Водоотведение"/>
      <sheetName val="Топливо"/>
      <sheetName val="ЦЖДТ (ОПР)"/>
      <sheetName val="Услуги ж д цеха"/>
      <sheetName val="Выгрузка грузов"/>
      <sheetName val="Произв.цемента (ОЦР)"/>
      <sheetName val="Помол сырья (Глина)"/>
      <sheetName val="Помол сырья (Мел)"/>
      <sheetName val="Помол сырья (Готовый)"/>
      <sheetName val="Помол сырья"/>
      <sheetName val="Обжиг 1"/>
      <sheetName val="Обжиг 2"/>
      <sheetName val="Обжиг"/>
      <sheetName val="Сушка"/>
      <sheetName val="Помол 1"/>
      <sheetName val="Помол 2"/>
      <sheetName val="Помол"/>
      <sheetName val="Слад клинкера"/>
      <sheetName val="Отгрузка (ОПР)"/>
      <sheetName val="Отгрузка цем"/>
      <sheetName val="Отгрузка клинк"/>
      <sheetName val="Тара 50 кг"/>
      <sheetName val="Тара Биг-Бэг"/>
      <sheetName val="Тара"/>
      <sheetName val="Лагерь"/>
      <sheetName val="Сл квартиры"/>
      <sheetName val="Профилакторий"/>
      <sheetName val="База отдыха"/>
      <sheetName val="Столовая"/>
      <sheetName val="Здравпун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H5">
            <v>1520282.2306644099</v>
          </cell>
          <cell r="I5">
            <v>1638351.4699999997</v>
          </cell>
        </row>
        <row r="9">
          <cell r="H9">
            <v>13344507.568046497</v>
          </cell>
          <cell r="I9">
            <v>8979106.5099999998</v>
          </cell>
        </row>
        <row r="10">
          <cell r="H10">
            <v>1790828.76</v>
          </cell>
          <cell r="I10">
            <v>1751823.9200000002</v>
          </cell>
        </row>
        <row r="12">
          <cell r="H12">
            <v>3809000</v>
          </cell>
          <cell r="I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25" sqref="D25"/>
    </sheetView>
  </sheetViews>
  <sheetFormatPr defaultRowHeight="15"/>
  <cols>
    <col min="1" max="1" width="13.42578125" customWidth="1"/>
    <col min="2" max="2" width="61.7109375" customWidth="1"/>
    <col min="3" max="3" width="13.42578125" customWidth="1"/>
    <col min="4" max="4" width="15" customWidth="1"/>
    <col min="5" max="5" width="15.5703125" customWidth="1"/>
    <col min="6" max="6" width="18.85546875" customWidth="1"/>
  </cols>
  <sheetData>
    <row r="1" spans="1:6" ht="66" customHeight="1" thickBot="1">
      <c r="A1" s="9" t="s">
        <v>52</v>
      </c>
      <c r="B1" s="9"/>
      <c r="C1" s="9"/>
      <c r="D1" s="9"/>
      <c r="E1" s="9"/>
      <c r="F1" s="9"/>
    </row>
    <row r="2" spans="1:6" ht="15.75" thickBot="1">
      <c r="A2" s="5" t="s">
        <v>0</v>
      </c>
      <c r="B2" s="5" t="s">
        <v>1</v>
      </c>
      <c r="C2" s="5" t="s">
        <v>2</v>
      </c>
      <c r="D2" s="7" t="s">
        <v>3</v>
      </c>
      <c r="E2" s="8"/>
      <c r="F2" s="5" t="s">
        <v>4</v>
      </c>
    </row>
    <row r="3" spans="1:6" ht="15.75" thickBot="1">
      <c r="A3" s="6"/>
      <c r="B3" s="6"/>
      <c r="C3" s="6"/>
      <c r="D3" s="1" t="s">
        <v>5</v>
      </c>
      <c r="E3" s="1" t="s">
        <v>6</v>
      </c>
      <c r="F3" s="6"/>
    </row>
    <row r="4" spans="1:6" ht="30.75" thickBot="1">
      <c r="A4" s="2" t="s">
        <v>7</v>
      </c>
      <c r="B4" s="3" t="s">
        <v>8</v>
      </c>
      <c r="C4" s="3" t="s">
        <v>9</v>
      </c>
      <c r="D4" s="4"/>
      <c r="E4" s="4"/>
      <c r="F4" s="3"/>
    </row>
    <row r="5" spans="1:6" ht="30.75" thickBot="1">
      <c r="A5" s="2" t="s">
        <v>10</v>
      </c>
      <c r="B5" s="3" t="s">
        <v>11</v>
      </c>
      <c r="C5" s="3" t="s">
        <v>9</v>
      </c>
      <c r="D5" s="4"/>
      <c r="E5" s="4">
        <f>[1]ПрочПрод!$L$136</f>
        <v>391.51009999999997</v>
      </c>
      <c r="F5" s="3"/>
    </row>
    <row r="6" spans="1:6" ht="15.75" thickBot="1">
      <c r="A6" s="2" t="s">
        <v>12</v>
      </c>
      <c r="B6" s="3" t="s">
        <v>13</v>
      </c>
      <c r="C6" s="3" t="s">
        <v>9</v>
      </c>
      <c r="D6" s="4">
        <f>D7+D9+D11+D12</f>
        <v>14864.789798710908</v>
      </c>
      <c r="E6" s="4">
        <f>E7+E9+E11+E12</f>
        <v>10617.457979999999</v>
      </c>
      <c r="F6" s="3"/>
    </row>
    <row r="7" spans="1:6" ht="15.75" thickBot="1">
      <c r="A7" s="2" t="s">
        <v>14</v>
      </c>
      <c r="B7" s="3" t="s">
        <v>15</v>
      </c>
      <c r="C7" s="3" t="s">
        <v>9</v>
      </c>
      <c r="D7" s="4">
        <f>'[2]Усл по пер. эл эн'!$H$12/1000</f>
        <v>3809</v>
      </c>
      <c r="E7" s="4">
        <f>'[2]Усл по пер. эл эн'!$I$12/1000</f>
        <v>0</v>
      </c>
      <c r="F7" s="3"/>
    </row>
    <row r="8" spans="1:6" ht="15.75" thickBot="1">
      <c r="A8" s="2" t="s">
        <v>16</v>
      </c>
      <c r="B8" s="3" t="s">
        <v>17</v>
      </c>
      <c r="C8" s="3" t="s">
        <v>9</v>
      </c>
      <c r="D8" s="4">
        <f>D7</f>
        <v>3809</v>
      </c>
      <c r="E8" s="4">
        <f>E7</f>
        <v>0</v>
      </c>
      <c r="F8" s="3"/>
    </row>
    <row r="9" spans="1:6" ht="30.75" thickBot="1">
      <c r="A9" s="2" t="s">
        <v>18</v>
      </c>
      <c r="B9" s="3" t="s">
        <v>19</v>
      </c>
      <c r="C9" s="3" t="s">
        <v>9</v>
      </c>
      <c r="D9" s="4">
        <f>'[2]Усл по пер. эл эн'!$H$5/1000</f>
        <v>1520.28223066441</v>
      </c>
      <c r="E9" s="4">
        <f>'[2]Усл по пер. эл эн'!$I$5/1000</f>
        <v>1638.3514699999998</v>
      </c>
      <c r="F9" s="3"/>
    </row>
    <row r="10" spans="1:6" ht="15.75" thickBot="1">
      <c r="A10" s="2" t="s">
        <v>20</v>
      </c>
      <c r="B10" s="3" t="s">
        <v>17</v>
      </c>
      <c r="C10" s="3" t="s">
        <v>9</v>
      </c>
      <c r="D10" s="4"/>
      <c r="E10" s="4"/>
      <c r="F10" s="3"/>
    </row>
    <row r="11" spans="1:6" ht="15.75" thickBot="1">
      <c r="A11" s="2" t="s">
        <v>21</v>
      </c>
      <c r="B11" s="3" t="s">
        <v>22</v>
      </c>
      <c r="C11" s="3" t="s">
        <v>9</v>
      </c>
      <c r="D11" s="4">
        <f>'[2]Усл по пер. эл эн'!$H$10/1000</f>
        <v>1790.8287600000001</v>
      </c>
      <c r="E11" s="4">
        <f>'[2]Усл по пер. эл эн'!$I$10/1000</f>
        <v>1751.8239200000003</v>
      </c>
      <c r="F11" s="3"/>
    </row>
    <row r="12" spans="1:6" ht="15.75" thickBot="1">
      <c r="A12" s="2" t="s">
        <v>23</v>
      </c>
      <c r="B12" s="3" t="s">
        <v>24</v>
      </c>
      <c r="C12" s="3" t="s">
        <v>9</v>
      </c>
      <c r="D12" s="4">
        <f>SUM(D13:D15)</f>
        <v>7744.6788080464976</v>
      </c>
      <c r="E12" s="4">
        <f>SUM(E13:E15)</f>
        <v>7227.2825899999989</v>
      </c>
      <c r="F12" s="3"/>
    </row>
    <row r="13" spans="1:6" ht="15.75" thickBot="1">
      <c r="A13" s="2" t="s">
        <v>25</v>
      </c>
      <c r="B13" s="3" t="s">
        <v>26</v>
      </c>
      <c r="C13" s="3" t="s">
        <v>9</v>
      </c>
      <c r="D13" s="4"/>
      <c r="E13" s="4"/>
      <c r="F13" s="3"/>
    </row>
    <row r="14" spans="1:6" ht="15.75" thickBot="1">
      <c r="A14" s="2" t="s">
        <v>27</v>
      </c>
      <c r="B14" s="3" t="s">
        <v>28</v>
      </c>
      <c r="C14" s="3" t="s">
        <v>9</v>
      </c>
      <c r="D14" s="4"/>
      <c r="E14" s="4"/>
      <c r="F14" s="3"/>
    </row>
    <row r="15" spans="1:6" ht="15.75" thickBot="1">
      <c r="A15" s="2" t="s">
        <v>29</v>
      </c>
      <c r="B15" s="3" t="s">
        <v>30</v>
      </c>
      <c r="C15" s="3" t="s">
        <v>9</v>
      </c>
      <c r="D15" s="4">
        <f>'[2]Усл по пер. эл эн'!$H$9/1000-D7-D11</f>
        <v>7744.6788080464976</v>
      </c>
      <c r="E15" s="4">
        <f>'[2]Усл по пер. эл эн'!$I$9/1000-E7-E11</f>
        <v>7227.2825899999989</v>
      </c>
      <c r="F15" s="3"/>
    </row>
    <row r="16" spans="1:6" ht="15.75" thickBot="1">
      <c r="A16" s="2" t="s">
        <v>31</v>
      </c>
      <c r="B16" s="3" t="s">
        <v>32</v>
      </c>
      <c r="C16" s="3" t="s">
        <v>9</v>
      </c>
      <c r="D16" s="4"/>
      <c r="E16" s="4"/>
      <c r="F16" s="3"/>
    </row>
    <row r="17" spans="1:6" ht="15.75" thickBot="1">
      <c r="A17" s="2" t="s">
        <v>33</v>
      </c>
      <c r="B17" s="3" t="s">
        <v>34</v>
      </c>
      <c r="C17" s="3" t="s">
        <v>9</v>
      </c>
      <c r="D17" s="4"/>
      <c r="E17" s="4"/>
      <c r="F17" s="3"/>
    </row>
    <row r="18" spans="1:6" ht="15.75" thickBot="1">
      <c r="A18" s="2" t="s">
        <v>35</v>
      </c>
      <c r="B18" s="3" t="s">
        <v>36</v>
      </c>
      <c r="C18" s="3" t="s">
        <v>9</v>
      </c>
      <c r="D18" s="4"/>
      <c r="E18" s="4"/>
      <c r="F18" s="3"/>
    </row>
    <row r="19" spans="1:6" ht="16.5" customHeight="1" thickBot="1">
      <c r="A19" s="2" t="s">
        <v>37</v>
      </c>
      <c r="B19" s="3" t="s">
        <v>38</v>
      </c>
      <c r="C19" s="3" t="s">
        <v>9</v>
      </c>
      <c r="D19" s="4"/>
      <c r="E19" s="4"/>
      <c r="F19" s="3"/>
    </row>
    <row r="20" spans="1:6" ht="15.75" thickBot="1">
      <c r="A20" s="2" t="s">
        <v>39</v>
      </c>
      <c r="B20" s="3" t="s">
        <v>40</v>
      </c>
      <c r="C20" s="3" t="s">
        <v>9</v>
      </c>
      <c r="D20" s="4"/>
      <c r="E20" s="4"/>
      <c r="F20" s="3"/>
    </row>
    <row r="21" spans="1:6" ht="15.75" thickBot="1">
      <c r="A21" s="2" t="s">
        <v>41</v>
      </c>
      <c r="B21" s="3" t="s">
        <v>42</v>
      </c>
      <c r="C21" s="3" t="s">
        <v>9</v>
      </c>
      <c r="D21" s="4"/>
      <c r="E21" s="4"/>
      <c r="F21" s="3"/>
    </row>
    <row r="22" spans="1:6" ht="15.75" thickBot="1">
      <c r="A22" s="2" t="s">
        <v>43</v>
      </c>
      <c r="B22" s="3" t="s">
        <v>44</v>
      </c>
      <c r="C22" s="3" t="s">
        <v>9</v>
      </c>
      <c r="D22" s="4"/>
      <c r="E22" s="4"/>
      <c r="F22" s="3"/>
    </row>
    <row r="23" spans="1:6" ht="45.75" thickBot="1">
      <c r="A23" s="2" t="s">
        <v>45</v>
      </c>
      <c r="B23" s="3" t="s">
        <v>46</v>
      </c>
      <c r="C23" s="3" t="s">
        <v>9</v>
      </c>
      <c r="D23" s="4"/>
      <c r="E23" s="4"/>
      <c r="F23" s="3"/>
    </row>
    <row r="24" spans="1:6" ht="30.75" thickBot="1">
      <c r="A24" s="2" t="s">
        <v>47</v>
      </c>
      <c r="B24" s="3" t="s">
        <v>48</v>
      </c>
      <c r="C24" s="3" t="s">
        <v>9</v>
      </c>
      <c r="D24" s="4">
        <f>D8+D10</f>
        <v>3809</v>
      </c>
      <c r="E24" s="4">
        <f>E8+E10</f>
        <v>0</v>
      </c>
      <c r="F24" s="3"/>
    </row>
    <row r="25" spans="1:6" ht="45.75" thickBot="1">
      <c r="A25" s="2" t="s">
        <v>49</v>
      </c>
      <c r="B25" s="3" t="s">
        <v>50</v>
      </c>
      <c r="C25" s="3" t="s">
        <v>9</v>
      </c>
      <c r="D25" s="4"/>
      <c r="E25" s="4"/>
      <c r="F25" s="3"/>
    </row>
    <row r="26" spans="1:6" ht="45.75" thickBot="1">
      <c r="A26" s="2" t="s">
        <v>10</v>
      </c>
      <c r="B26" s="3" t="s">
        <v>51</v>
      </c>
      <c r="C26" s="3" t="s">
        <v>9</v>
      </c>
      <c r="D26" s="4"/>
      <c r="E26" s="4"/>
      <c r="F26" s="3"/>
    </row>
  </sheetData>
  <mergeCells count="6"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malnlt</dc:creator>
  <cp:lastModifiedBy>MALKVN</cp:lastModifiedBy>
  <dcterms:created xsi:type="dcterms:W3CDTF">2011-05-31T04:40:17Z</dcterms:created>
  <dcterms:modified xsi:type="dcterms:W3CDTF">2011-05-31T05:07:11Z</dcterms:modified>
</cp:coreProperties>
</file>