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25" windowWidth="18855" windowHeight="11190" activeTab="0"/>
  </bookViews>
  <sheets>
    <sheet name="Муницип" sheetId="1" r:id="rId1"/>
  </sheets>
  <definedNames>
    <definedName name="_xlnm.Print_Titles" localSheetId="0">'Муницип'!$19:$19</definedName>
  </definedNames>
  <calcPr fullCalcOnLoad="1"/>
</workbook>
</file>

<file path=xl/sharedStrings.xml><?xml version="1.0" encoding="utf-8"?>
<sst xmlns="http://schemas.openxmlformats.org/spreadsheetml/2006/main" count="631" uniqueCount="224">
  <si>
    <t>СВОД РЕЕСТРОВ РАСХОДНЫХ ОБЯЗАТЕЛЬСТВ МУНИЦИПАЛЬНЫХ ОБРАЗОВАНИЙ,</t>
  </si>
  <si>
    <t>Приложение 2</t>
  </si>
  <si>
    <t/>
  </si>
  <si>
    <t>ВХОДЯЩИХ В СОСТАВ СУБЪЕКТА РОССИЙСКОЙ ФЕДЕРАЦИИ</t>
  </si>
  <si>
    <t xml:space="preserve">к Порядку представления реестров расходных обязательств
</t>
  </si>
  <si>
    <t>субъектов Российской Федерации и сводов реестров расходных</t>
  </si>
  <si>
    <t xml:space="preserve">обязательств муниципальных образований, входящих в состав </t>
  </si>
  <si>
    <t xml:space="preserve">субъекта Российской Федерации, утвержденному приказом
</t>
  </si>
  <si>
    <t xml:space="preserve">Финансовый орган субъекта Российской Федерации    </t>
  </si>
  <si>
    <t>Финансовое управление администрации города Фокино</t>
  </si>
  <si>
    <t xml:space="preserve">Министерства финансов Российской Федерации </t>
  </si>
  <si>
    <t>Единица измерения: тыс руб</t>
  </si>
  <si>
    <t>от 01.07.2015 N 103н</t>
  </si>
  <si>
    <t>Наименование полномочия, 
расходного обязательства</t>
  </si>
  <si>
    <t>Код строки</t>
  </si>
  <si>
    <t xml:space="preserve">  Правовое основание финансового обеспечения расходного полномочия муниципального образования</t>
  </si>
  <si>
    <t>Группа полномочий</t>
  </si>
  <si>
    <t xml:space="preserve">Код расхода по БК </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</si>
  <si>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</si>
  <si>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</si>
  <si>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</si>
  <si>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</si>
  <si>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</si>
  <si>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</si>
  <si>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</si>
  <si>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</si>
  <si>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</si>
  <si>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</si>
  <si>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</si>
  <si>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</si>
  <si>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</si>
  <si>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</si>
  <si>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отчетный  2016 г.</t>
  </si>
  <si>
    <t>текущий
2017 г.</t>
  </si>
  <si>
    <t>очередной
2018 г.</t>
  </si>
  <si>
    <t>плановый период</t>
  </si>
  <si>
    <t>отчетный 2016 г.</t>
  </si>
  <si>
    <t>текущий 2017 г.</t>
  </si>
  <si>
    <t>очередной 2018 г.</t>
  </si>
  <si>
    <t>наименование, номер и дата</t>
  </si>
  <si>
    <t>номер статьи (подстатьи), пункта (подпункта)</t>
  </si>
  <si>
    <t>дата вступления в силу, срок действия</t>
  </si>
  <si>
    <t>Код НПА</t>
  </si>
  <si>
    <t>раздел</t>
  </si>
  <si>
    <t>подраздел</t>
  </si>
  <si>
    <t>по плану</t>
  </si>
  <si>
    <t>по факту исполнения</t>
  </si>
  <si>
    <t>2019 г.</t>
  </si>
  <si>
    <t>2020 г.</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</si>
  <si>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</si>
  <si>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2100</t>
  </si>
  <si>
    <t>х</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</si>
  <si>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</si>
  <si>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2101</t>
  </si>
  <si>
    <t>2.1.5.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</si>
  <si>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2106</t>
  </si>
  <si>
    <t>Закон Российской Федерации от 06.10.2003 № 131-ФЗ "Об общих принципах организации местного самоуправления  в   Российской Федерации"</t>
  </si>
  <si>
    <t>ст.ст.16 п.п.1 подп.п.п.6</t>
  </si>
  <si>
    <t>06.10.2003, не установлен</t>
  </si>
  <si>
    <t xml:space="preserve"> </t>
  </si>
  <si>
    <t>04</t>
  </si>
  <si>
    <t>09</t>
  </si>
  <si>
    <t>Расчетный</t>
  </si>
  <si>
    <t>2.1.6.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</si>
  <si>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2107</t>
  </si>
  <si>
    <t>Закон Брянской области от 24.07.2006 № 66-З "О порядке признания граждан Брянской области малоимущими, с учетом размеров доходов и стоимости их имущества в целях постановки на учет и предоставления им по договорам социального найма жилых помещений муниципального жилого фонда"</t>
  </si>
  <si>
    <t>в целом</t>
  </si>
  <si>
    <t>01.03.2005, не установлен</t>
  </si>
  <si>
    <t>05
 10</t>
  </si>
  <si>
    <t>01
 03</t>
  </si>
  <si>
    <t>2.1.8.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</si>
  <si>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2109</t>
  </si>
  <si>
    <t>07
 07
 07</t>
  </si>
  <si>
    <t>01
 02
 03</t>
  </si>
  <si>
    <t>2.1.16.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</si>
  <si>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2117</t>
  </si>
  <si>
    <t>ст.ст.16 п.п.1 подп.п.п.13</t>
  </si>
  <si>
    <t>Закон Брянской области от 08.08.2013 № 62-З "Об образовании в Брянской области"</t>
  </si>
  <si>
    <t>01.09.2013, не установлен</t>
  </si>
  <si>
    <t>2.1.18. создание условий для обеспечения жителей городского округа услугами связи, общественного питания, торговли и бытового обслуживания</t>
  </si>
  <si>
    <t>2119</t>
  </si>
  <si>
    <t>ст.ст.16 п.п.1 подп.п.п.15</t>
  </si>
  <si>
    <t>Постановление администрации Брянской области от 17.08.1999 № 346 "О мерах по улучшению обеспечения населения услугами бань и повышения эффективности их работы"</t>
  </si>
  <si>
    <t>п.п.1,2 подп.п.п.2,3</t>
  </si>
  <si>
    <t>не установлен</t>
  </si>
  <si>
    <t>05</t>
  </si>
  <si>
    <t>02</t>
  </si>
  <si>
    <t>2.1.19. организация библиотечного обслуживания населения, комплектование и обеспечение сохранности библиотечных фондов библиотек городского округа</t>
  </si>
  <si>
    <t>2120</t>
  </si>
  <si>
    <t>ст.ст.15,16 п.п.1,2 подп.п.п.1,16</t>
  </si>
  <si>
    <t>Закон Брянской области от 07.04.1999 № 23-З "О культурной деятельности на территории Брянской области"</t>
  </si>
  <si>
    <t>13.05.1999, не установлен</t>
  </si>
  <si>
    <t>08</t>
  </si>
  <si>
    <t>01</t>
  </si>
  <si>
    <t>Закон Брянской области от 11.10.2006 № 90-З "О библиотечном деле"</t>
  </si>
  <si>
    <t>13.10.2006, не установлен</t>
  </si>
  <si>
    <t>2</t>
  </si>
  <si>
    <t>2.1.20. создание условий для организации досуга и обеспечения жителей городского округа услугами организаций культуры</t>
  </si>
  <si>
    <t>2121</t>
  </si>
  <si>
    <t>ст.ст.16 п.п.1 подп.п.п.17</t>
  </si>
  <si>
    <t>2.1.23. 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</si>
  <si>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2124</t>
  </si>
  <si>
    <t>ст.ст.16 п.п.1 подп.п.п.19</t>
  </si>
  <si>
    <t>Закон Брянской области от 09.11.2009 № 93-З "О физической культуре и спорте в Брянской области"</t>
  </si>
  <si>
    <t>ст.ст.6</t>
  </si>
  <si>
    <t>19.11.2009, не установлен</t>
  </si>
  <si>
    <t>11</t>
  </si>
  <si>
    <t>2.1.26. организация ритуальных услуг и содержание мест захоронения</t>
  </si>
  <si>
    <t>2127</t>
  </si>
  <si>
    <t>ст.ст.16 п.п.1 подп.п.п.23</t>
  </si>
  <si>
    <t>03</t>
  </si>
  <si>
    <t>2.1.28. 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</si>
  <si>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2129</t>
  </si>
  <si>
    <t>ст.ст.16 п.п.1 подп.п.п 25</t>
  </si>
  <si>
    <t>2.1.29.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</si>
  <si>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2130</t>
  </si>
  <si>
    <t>ст.ст.66, 26.3 п.п.1,2 подп.п.п 10.1, 26</t>
  </si>
  <si>
    <t>12</t>
  </si>
  <si>
    <t>2.1.32.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</si>
  <si>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2133</t>
  </si>
  <si>
    <t>ст.ст.16 п.п.1 подп.п.п.29</t>
  </si>
  <si>
    <t>Постановление администрации Брянской области от 15.08.2005 № 451 "О создании единой дежурно-диспетчерской службы муниципальных образований Брянской области"</t>
  </si>
  <si>
    <t>15.09.2005, не установлен</t>
  </si>
  <si>
    <t>2.1.38. организация и осуществление мероприятий по работе с детьми и молодежью в городском округе</t>
  </si>
  <si>
    <t>2139</t>
  </si>
  <si>
    <t>ст.ст.16 п.п.1 подп.п.п.34</t>
  </si>
  <si>
    <t>07
 10</t>
  </si>
  <si>
    <t>02
 06</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</si>
  <si>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</si>
  <si>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2200</t>
  </si>
  <si>
    <t>2.2.1. функционирование органов местного самоуправления</t>
  </si>
  <si>
    <t>2201</t>
  </si>
  <si>
    <t>ст.ст.17 п.п.1 подп.п.п3</t>
  </si>
  <si>
    <t>Закон Брянской области от 16.11.2007 № 156-З "О муниципальной службе в Брянской области"</t>
  </si>
  <si>
    <t>16.11.2007, не установлен</t>
  </si>
  <si>
    <t>01
 01
 01
 01
 01
 01</t>
  </si>
  <si>
    <t>03
 04
 06
 11
 13
 02</t>
  </si>
  <si>
    <t>2.2.2. расходы на обслуживание муниципального долга</t>
  </si>
  <si>
    <t>2202</t>
  </si>
  <si>
    <t>ст.64</t>
  </si>
  <si>
    <t>13</t>
  </si>
  <si>
    <t>2.2.6.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</si>
  <si>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2206</t>
  </si>
  <si>
    <t>ст.ст.19</t>
  </si>
  <si>
    <t>07
 08
 01</t>
  </si>
  <si>
    <t>09
 04
 13</t>
  </si>
  <si>
    <t>2.2.14.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</si>
  <si>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2214</t>
  </si>
  <si>
    <t>2.2.17.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</si>
  <si>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2217</t>
  </si>
  <si>
    <t>05
 07
 07
 01</t>
  </si>
  <si>
    <t>02
 01
 02
 13</t>
  </si>
  <si>
    <t>2.2.18. иные полномочия в соответствии с Федеральным законом от 06.10.2003 №131-ФЗ «Об общих принципах организации местного самоуправления в Российской Федерации», уставами муниципальных образований</t>
  </si>
  <si>
    <t>2218</t>
  </si>
  <si>
    <t>10
 10
 01</t>
  </si>
  <si>
    <t>01
 06
 13</t>
  </si>
  <si>
    <t>2.2.19. уличное освещение</t>
  </si>
  <si>
    <t>2219</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</si>
  <si>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</si>
  <si>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2600</t>
  </si>
  <si>
    <t>2.4.1. за счет субвенций, предоставленных из федерального бюджета или бюджета субъекта Российской Федерации, всего</t>
  </si>
  <si>
    <t>2601</t>
  </si>
  <si>
    <t>2.4.1.92. 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</si>
  <si>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2593</t>
  </si>
  <si>
    <t>07</t>
  </si>
  <si>
    <t>2.4.1.3. на осуществление воинского учета на территориях, на которых отсутствуют структурные подразделения военных комиссариатов</t>
  </si>
  <si>
    <t>2604</t>
  </si>
  <si>
    <t>Федеральный закон от 28.03.1998 № 53-ФЗ "О воинской обязанности и военной службе"</t>
  </si>
  <si>
    <t>ст.ст.8 п.п.2</t>
  </si>
  <si>
    <t>30.03.1998, не установлен</t>
  </si>
  <si>
    <t>2.4.1.21.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</si>
  <si>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2622</t>
  </si>
  <si>
    <t>07
 07</t>
  </si>
  <si>
    <t>01
 02</t>
  </si>
  <si>
    <t>2.4.1.27.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</si>
  <si>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2628</t>
  </si>
  <si>
    <t>Постановление администрации Брянской области от 22.04.2013 № 58-П "Об утверждении Порядка предоставления и расходования субвенций бюджетам муниципальных районов и гродских округов на осуществление отдельных государственных полномочий Брянской области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</si>
  <si>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01.01.2013, не установлен</t>
  </si>
  <si>
    <t>10</t>
  </si>
  <si>
    <t>2.4.1.40.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</si>
  <si>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2641</t>
  </si>
  <si>
    <t>Федеральный закон от 24.06.1999 № 120-ФЗ "Об  основах системы  профилактики безнадзорности и  правонарушений  несовершеннолетних"</t>
  </si>
  <si>
    <t>ст.ст.25 п.п.2</t>
  </si>
  <si>
    <t>28.06.1999, не установлен</t>
  </si>
  <si>
    <t>10
 01</t>
  </si>
  <si>
    <t>06
 13</t>
  </si>
  <si>
    <t>2.4.1.41. на организацию и осуществление деятельности по опеке и попечительству</t>
  </si>
  <si>
    <t>2642</t>
  </si>
  <si>
    <t>Постановление администрации Брянской области от 26.05.2014 № 212-П "Об утверждении Порядка предоставления и расходования субвенций бюджетам муниципальных районов (городских округов) на организацию и осуществление деятельности по опеке и попечительству, выплату ежемесячных денежных средтв на содержание и проезд ребенка, переданного на воспитание в семью опекуна (попечителя), приемную семью, вознаграждения приемным родителям"</t>
  </si>
  <si>
    <t>01.01.2014, не установлен</t>
  </si>
  <si>
    <t>10
 10
 10</t>
  </si>
  <si>
    <t>03
 04
 06</t>
  </si>
  <si>
    <t>2.4.1.42. 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</si>
  <si>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2643</t>
  </si>
  <si>
    <t>ст.ст.16 п.п.3</t>
  </si>
  <si>
    <t>2.4.1.47. на осуществление региональных и межмуниципальных программ и проектов в области физической культуры и спорта, организацию и проведение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присвоение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</si>
  <si>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2648</t>
  </si>
  <si>
    <t>Указ Президента Российской Федерации от 24.03.2014 № 172 "О Всероссийском физкультурно-спортивном комплексе "Готов к труду и обороне" (ГТО)"</t>
  </si>
  <si>
    <t>11
 11</t>
  </si>
  <si>
    <t>02
 01</t>
  </si>
  <si>
    <t>2.4.1.55. на осуществление мероприятий в области охраны труда, предусмотренных трудовым законодательством</t>
  </si>
  <si>
    <t>2656</t>
  </si>
  <si>
    <t>Постановление администрации Брянской области от 20.05.2013 № 122-П "Об утверждении Порядка предоставления и расходования субвенций бюджетам муниципальных районов и городских округов для осуществления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t>
  </si>
  <si>
    <t>22.05.2013, не установлен</t>
  </si>
  <si>
    <t>2.4.1.59.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</si>
  <si>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2660</t>
  </si>
  <si>
    <t>Закон Брянской области от 01.08.2014 № 60-З "« О наделении органов местного самоуправления отдельными государственными полномочиями Брянской области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отлова и содержания безнадзорных животных на территории Брянской области»"</t>
  </si>
  <si>
    <t>01.01.2015, не установлен</t>
  </si>
  <si>
    <t>2.4.1.96. проведение Всероссийской сельскохозяйственной переписи в 2016 году в рамках подпрограммы «Формирование официальной статистической информации» государственной программы Российской Федерации «Экономическое развитие и инновационная экономика»</t>
  </si>
  <si>
    <t>2697</t>
  </si>
  <si>
    <t>Постановление администрации Брянской области от 30.12.2013 № 855 "«Об утверждении государственной программы « Развитие Сельского хозяйства и регулирование рынков сельскохозяйственной продукции, сырья и продовольствия Брянской области»(2014-2020годы)"</t>
  </si>
  <si>
    <t>п.п.6</t>
  </si>
  <si>
    <t>01.01.2014 – 31.12.2020</t>
  </si>
  <si>
    <t>2.4.1.97. 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</si>
  <si>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2698</t>
  </si>
  <si>
    <t>Постановление администрации Брянской области от 03.03.2014 № 67-П "Об утверждении Порядка предоставления и расходования субвенций бюджетам муниципальных районов (городских округов) на выплату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</si>
  <si>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2.4.2. за счет собственных доходов и источников финансирования дефицита бюджета городского округа, всего</t>
  </si>
  <si>
    <t>2700</t>
  </si>
  <si>
    <t>2.4.2.1.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</si>
  <si>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2701</t>
  </si>
  <si>
    <t xml:space="preserve">Итого расходных обязательств муниципальных образований </t>
  </si>
  <si>
    <t>8000</t>
  </si>
  <si>
    <t>2211</t>
  </si>
  <si>
    <t>на 1 июля 2017г.</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</si>
</sst>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3">
    <font>
      <sz val="11"/>
      <name val="Calibri"/>
      <family val="2"/>
    </font>
    <font>
      <sz val="11"/>
      <color indexed="8"/>
      <name val="Calibri"/>
      <family val="2"/>
    </font>
    <font>
      <sz val="11"/>
      <color indexed="9"/>
      <name val="Calibri"/>
      <family val="2"/>
    </font>
    <font>
      <sz val="10"/>
      <color indexed="8"/>
      <name val="Arial Cyr"/>
      <family val="0"/>
    </font>
    <font>
      <sz val="10"/>
      <color indexed="8"/>
      <name val="Arial"/>
      <family val="0"/>
    </font>
    <font>
      <sz val="8"/>
      <color indexed="8"/>
      <name val="Arial Cyr"/>
      <family val="0"/>
    </font>
    <font>
      <sz val="8"/>
      <color indexed="8"/>
      <name val="Times New Roman"/>
      <family val="0"/>
    </font>
    <font>
      <b/>
      <sz val="8"/>
      <color indexed="8"/>
      <name val="Times New Roman"/>
      <family val="0"/>
    </font>
    <font>
      <b/>
      <sz val="10"/>
      <color indexed="8"/>
      <name val="Arial Cyr"/>
      <family val="0"/>
    </font>
    <font>
      <u val="single"/>
      <sz val="8"/>
      <color indexed="8"/>
      <name val="Arial Cyr"/>
      <family val="0"/>
    </font>
    <font>
      <u val="single"/>
      <sz val="10"/>
      <color indexed="8"/>
      <name val="Arial Cyr"/>
      <family val="0"/>
    </font>
    <font>
      <sz val="8"/>
      <color indexed="8"/>
      <name val="Times New Roman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0"/>
      <color rgb="FF000000"/>
      <name val="Arial Cyr"/>
      <family val="0"/>
    </font>
    <font>
      <sz val="10"/>
      <color rgb="FF000000"/>
      <name val="Arial"/>
      <family val="0"/>
    </font>
    <font>
      <sz val="8"/>
      <color rgb="FF000000"/>
      <name val="Arial Cyr"/>
      <family val="0"/>
    </font>
    <font>
      <sz val="8"/>
      <color rgb="FF000000"/>
      <name val="Times New Roman"/>
      <family val="0"/>
    </font>
    <font>
      <b/>
      <sz val="8"/>
      <color rgb="FF000000"/>
      <name val="Times New Roman"/>
      <family val="0"/>
    </font>
    <font>
      <b/>
      <sz val="10"/>
      <color rgb="FF000000"/>
      <name val="Arial Cyr"/>
      <family val="0"/>
    </font>
    <font>
      <u val="single"/>
      <sz val="8"/>
      <color rgb="FF000000"/>
      <name val="Arial Cyr"/>
      <family val="0"/>
    </font>
    <font>
      <u val="single"/>
      <sz val="10"/>
      <color rgb="FF000000"/>
      <name val="Arial Cyr"/>
      <family val="0"/>
    </font>
    <font>
      <sz val="8"/>
      <color rgb="FF000000"/>
      <name val="Times New Roman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rgb="FFC0C0C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style="thin">
        <color rgb="FF000000"/>
      </left>
      <right>
        <color rgb="FF000000"/>
      </right>
      <top>
        <color rgb="FF000000"/>
      </top>
      <bottom>
        <color rgb="FF000000"/>
      </bottom>
    </border>
    <border>
      <left>
        <color rgb="FF000000"/>
      </left>
      <right>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color rgb="FF000000"/>
      </left>
      <right>
        <color rgb="FF000000"/>
      </right>
      <top style="medium">
        <color rgb="FF000000"/>
      </top>
      <bottom>
        <color rgb="FF000000"/>
      </bottom>
    </border>
    <border>
      <left>
        <color rgb="FF000000"/>
      </left>
      <right style="thin">
        <color rgb="FF000000"/>
      </right>
      <top>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s>
  <cellStyleXfs count="1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0" borderId="0">
      <alignment/>
      <protection/>
    </xf>
    <xf numFmtId="0" fontId="0" fillId="0" borderId="0">
      <alignment/>
      <protection/>
    </xf>
    <xf numFmtId="0" fontId="29" fillId="0" borderId="0">
      <alignment horizontal="left" wrapText="1"/>
      <protection/>
    </xf>
    <xf numFmtId="0" fontId="30" fillId="0" borderId="0">
      <alignment/>
      <protection/>
    </xf>
    <xf numFmtId="0" fontId="30" fillId="0" borderId="0">
      <alignment/>
      <protection/>
    </xf>
    <xf numFmtId="0" fontId="0" fillId="0" borderId="0">
      <alignment/>
      <protection/>
    </xf>
    <xf numFmtId="49" fontId="29" fillId="0" borderId="0">
      <alignment/>
      <protection/>
    </xf>
    <xf numFmtId="0" fontId="31" fillId="20" borderId="0">
      <alignment vertical="top"/>
      <protection/>
    </xf>
    <xf numFmtId="0" fontId="31" fillId="20" borderId="1">
      <alignment vertical="top"/>
      <protection/>
    </xf>
    <xf numFmtId="49" fontId="32" fillId="0" borderId="2">
      <alignment horizontal="center" vertical="center"/>
      <protection/>
    </xf>
    <xf numFmtId="0" fontId="31" fillId="0" borderId="1">
      <alignment horizontal="center" vertical="top"/>
      <protection/>
    </xf>
    <xf numFmtId="0" fontId="29" fillId="0" borderId="3">
      <alignment vertical="top"/>
      <protection/>
    </xf>
    <xf numFmtId="0" fontId="33" fillId="0" borderId="2">
      <alignment horizontal="center" vertical="top"/>
      <protection/>
    </xf>
    <xf numFmtId="0" fontId="32" fillId="0" borderId="2">
      <alignment horizontal="center" vertical="top" wrapText="1"/>
      <protection/>
    </xf>
    <xf numFmtId="49" fontId="31" fillId="0" borderId="3">
      <alignment vertical="top"/>
      <protection/>
    </xf>
    <xf numFmtId="49" fontId="31" fillId="0" borderId="3">
      <alignment horizontal="center" vertical="top"/>
      <protection/>
    </xf>
    <xf numFmtId="0" fontId="29" fillId="20" borderId="0">
      <alignment vertical="top"/>
      <protection/>
    </xf>
    <xf numFmtId="49" fontId="31" fillId="0" borderId="4">
      <alignment/>
      <protection/>
    </xf>
    <xf numFmtId="0" fontId="29" fillId="21" borderId="0">
      <alignment vertical="top"/>
      <protection/>
    </xf>
    <xf numFmtId="0" fontId="29" fillId="0" borderId="0">
      <alignment/>
      <protection/>
    </xf>
    <xf numFmtId="0" fontId="34" fillId="0" borderId="0">
      <alignment horizontal="center" vertical="top" wrapText="1"/>
      <protection/>
    </xf>
    <xf numFmtId="0" fontId="31" fillId="0" borderId="0">
      <alignment horizontal="center" vertical="top"/>
      <protection/>
    </xf>
    <xf numFmtId="0" fontId="31" fillId="0" borderId="0">
      <alignment horizontal="left" vertical="top"/>
      <protection/>
    </xf>
    <xf numFmtId="0" fontId="31" fillId="20" borderId="0">
      <alignment horizontal="left" vertical="top"/>
      <protection/>
    </xf>
    <xf numFmtId="0" fontId="31" fillId="0" borderId="1">
      <alignment horizontal="left" vertical="top"/>
      <protection/>
    </xf>
    <xf numFmtId="49" fontId="32" fillId="0" borderId="2">
      <alignment horizontal="center" vertical="center" wrapText="1"/>
      <protection/>
    </xf>
    <xf numFmtId="0" fontId="29" fillId="21" borderId="5">
      <alignment vertical="top"/>
      <protection/>
    </xf>
    <xf numFmtId="0" fontId="32" fillId="0" borderId="2">
      <alignment horizontal="center" vertical="top"/>
      <protection/>
    </xf>
    <xf numFmtId="49" fontId="29" fillId="21" borderId="5">
      <alignment vertical="top"/>
      <protection/>
    </xf>
    <xf numFmtId="49" fontId="33" fillId="0" borderId="2">
      <alignment horizontal="left" vertical="top" wrapText="1"/>
      <protection/>
    </xf>
    <xf numFmtId="49" fontId="32" fillId="0" borderId="2">
      <alignment horizontal="left" vertical="top" wrapText="1"/>
      <protection/>
    </xf>
    <xf numFmtId="49" fontId="29" fillId="21" borderId="3">
      <alignment vertical="top"/>
      <protection/>
    </xf>
    <xf numFmtId="49" fontId="29" fillId="21" borderId="0">
      <alignment vertical="top"/>
      <protection/>
    </xf>
    <xf numFmtId="49" fontId="29" fillId="21" borderId="1">
      <alignment vertical="top"/>
      <protection/>
    </xf>
    <xf numFmtId="49" fontId="33" fillId="0" borderId="2">
      <alignment vertical="top" wrapText="1"/>
      <protection/>
    </xf>
    <xf numFmtId="0" fontId="31" fillId="0" borderId="3">
      <alignment horizontal="left" vertical="top" wrapText="1"/>
      <protection/>
    </xf>
    <xf numFmtId="0" fontId="29" fillId="0" borderId="0">
      <alignment horizontal="left"/>
      <protection/>
    </xf>
    <xf numFmtId="0" fontId="35" fillId="0" borderId="0">
      <alignment horizontal="left" vertical="top"/>
      <protection/>
    </xf>
    <xf numFmtId="0" fontId="29" fillId="0" borderId="0">
      <alignment horizontal="left"/>
      <protection/>
    </xf>
    <xf numFmtId="49" fontId="31" fillId="20" borderId="0">
      <alignment vertical="top"/>
      <protection/>
    </xf>
    <xf numFmtId="49" fontId="29" fillId="20" borderId="0">
      <alignment vertical="top"/>
      <protection/>
    </xf>
    <xf numFmtId="49" fontId="31" fillId="20" borderId="1">
      <alignment vertical="top"/>
      <protection/>
    </xf>
    <xf numFmtId="49" fontId="33" fillId="20" borderId="2">
      <alignment horizontal="center" vertical="top" shrinkToFit="1"/>
      <protection/>
    </xf>
    <xf numFmtId="49" fontId="32" fillId="20" borderId="2">
      <alignment horizontal="center" vertical="top" shrinkToFit="1"/>
      <protection/>
    </xf>
    <xf numFmtId="49" fontId="33" fillId="20" borderId="6">
      <alignment horizontal="center" vertical="top"/>
      <protection/>
    </xf>
    <xf numFmtId="49" fontId="31" fillId="20" borderId="7">
      <alignment horizontal="center" vertical="top"/>
      <protection/>
    </xf>
    <xf numFmtId="49" fontId="31" fillId="20" borderId="0">
      <alignment horizontal="center" vertical="top"/>
      <protection/>
    </xf>
    <xf numFmtId="49" fontId="29" fillId="20" borderId="0">
      <alignment/>
      <protection/>
    </xf>
    <xf numFmtId="0" fontId="35" fillId="0" borderId="0">
      <alignment vertical="top"/>
      <protection/>
    </xf>
    <xf numFmtId="0" fontId="31" fillId="0" borderId="0">
      <alignment vertical="top"/>
      <protection/>
    </xf>
    <xf numFmtId="0" fontId="31" fillId="0" borderId="1">
      <alignment vertical="top"/>
      <protection/>
    </xf>
    <xf numFmtId="49" fontId="32" fillId="0" borderId="2">
      <alignment horizontal="center" vertical="center" wrapText="1"/>
      <protection/>
    </xf>
    <xf numFmtId="49" fontId="32" fillId="0" borderId="2">
      <alignment horizontal="center" vertical="center"/>
      <protection/>
    </xf>
    <xf numFmtId="49" fontId="33" fillId="0" borderId="2">
      <alignment horizontal="center" vertical="top"/>
      <protection/>
    </xf>
    <xf numFmtId="49" fontId="32" fillId="0" borderId="2">
      <alignment horizontal="center" vertical="top" wrapText="1"/>
      <protection/>
    </xf>
    <xf numFmtId="49" fontId="33" fillId="0" borderId="6">
      <alignment horizontal="center" vertical="top"/>
      <protection/>
    </xf>
    <xf numFmtId="0" fontId="31" fillId="0" borderId="7">
      <alignment horizontal="center" vertical="top"/>
      <protection/>
    </xf>
    <xf numFmtId="0" fontId="31" fillId="0" borderId="0">
      <alignment horizontal="center" vertical="top"/>
      <protection/>
    </xf>
    <xf numFmtId="0" fontId="36" fillId="0" borderId="0">
      <alignment vertical="top"/>
      <protection/>
    </xf>
    <xf numFmtId="0" fontId="29" fillId="21" borderId="0">
      <alignment vertical="top" shrinkToFit="1"/>
      <protection/>
    </xf>
    <xf numFmtId="0" fontId="29" fillId="21" borderId="0">
      <alignment/>
      <protection/>
    </xf>
    <xf numFmtId="0" fontId="29" fillId="0" borderId="8">
      <alignment/>
      <protection/>
    </xf>
    <xf numFmtId="49" fontId="32" fillId="20" borderId="2">
      <alignment horizontal="center" vertical="center" wrapText="1"/>
      <protection/>
    </xf>
    <xf numFmtId="49" fontId="32" fillId="20" borderId="2">
      <alignment horizontal="center" vertical="center" wrapText="1"/>
      <protection/>
    </xf>
    <xf numFmtId="0" fontId="32" fillId="0" borderId="2">
      <alignment horizontal="center" vertical="top"/>
      <protection/>
    </xf>
    <xf numFmtId="49" fontId="32" fillId="20" borderId="2">
      <alignment horizontal="left" vertical="top" wrapText="1"/>
      <protection/>
    </xf>
    <xf numFmtId="49" fontId="31" fillId="0" borderId="0">
      <alignment horizontal="center" vertical="top"/>
      <protection/>
    </xf>
    <xf numFmtId="49" fontId="31" fillId="20" borderId="1">
      <alignment horizontal="center" vertical="top"/>
      <protection/>
    </xf>
    <xf numFmtId="49" fontId="29" fillId="20" borderId="3">
      <alignment/>
      <protection/>
    </xf>
    <xf numFmtId="49" fontId="31" fillId="0" borderId="7">
      <alignment horizontal="center" vertical="top"/>
      <protection/>
    </xf>
    <xf numFmtId="49" fontId="31" fillId="0" borderId="1">
      <alignment horizontal="center" vertical="top"/>
      <protection/>
    </xf>
    <xf numFmtId="0" fontId="29" fillId="0" borderId="3">
      <alignment/>
      <protection/>
    </xf>
    <xf numFmtId="49" fontId="32" fillId="0" borderId="2">
      <alignment horizontal="center" vertical="center" wrapText="1"/>
      <protection/>
    </xf>
    <xf numFmtId="49" fontId="37" fillId="0" borderId="2">
      <alignment horizontal="center" vertical="center" wrapText="1"/>
      <protection/>
    </xf>
    <xf numFmtId="4" fontId="33" fillId="20" borderId="2">
      <alignment horizontal="right" vertical="top" shrinkToFit="1"/>
      <protection/>
    </xf>
    <xf numFmtId="4" fontId="32" fillId="20" borderId="2">
      <alignment horizontal="right" vertical="top" shrinkToFit="1"/>
      <protection/>
    </xf>
    <xf numFmtId="0" fontId="29" fillId="21" borderId="3">
      <alignment vertical="top"/>
      <protection/>
    </xf>
    <xf numFmtId="0" fontId="29" fillId="21" borderId="1">
      <alignment vertical="top"/>
      <protection/>
    </xf>
    <xf numFmtId="4" fontId="33" fillId="20" borderId="6">
      <alignment horizontal="right" vertical="top" shrinkToFit="1"/>
      <protection/>
    </xf>
    <xf numFmtId="0" fontId="29" fillId="0" borderId="4">
      <alignment/>
      <protection/>
    </xf>
    <xf numFmtId="0" fontId="29" fillId="0" borderId="0">
      <alignment vertical="top"/>
      <protection/>
    </xf>
    <xf numFmtId="49" fontId="37" fillId="0" borderId="2">
      <alignment horizontal="center" vertical="center" wrapText="1"/>
      <protection/>
    </xf>
    <xf numFmtId="49" fontId="37" fillId="0" borderId="2">
      <alignment horizontal="center" vertical="center" wrapText="1"/>
      <protection/>
    </xf>
    <xf numFmtId="0" fontId="29" fillId="0" borderId="0">
      <alignment horizontal="center" vertical="top"/>
      <protection/>
    </xf>
    <xf numFmtId="0" fontId="29" fillId="0" borderId="0">
      <alignment horizontal="left" vertical="top"/>
      <protection/>
    </xf>
    <xf numFmtId="49" fontId="32" fillId="20" borderId="2">
      <alignment horizontal="center" vertical="top" wrapText="1"/>
      <protection/>
    </xf>
    <xf numFmtId="0" fontId="33" fillId="0" borderId="6">
      <alignment horizontal="center" vertical="top"/>
      <protection/>
    </xf>
    <xf numFmtId="49" fontId="32" fillId="0" borderId="0">
      <alignment horizontal="center" vertical="top" shrinkToFit="1"/>
      <protection/>
    </xf>
    <xf numFmtId="49" fontId="29" fillId="0" borderId="4">
      <alignment/>
      <protection/>
    </xf>
    <xf numFmtId="49" fontId="32" fillId="0" borderId="4">
      <alignment horizontal="center" vertical="top" shrinkToFit="1"/>
      <protection/>
    </xf>
    <xf numFmtId="0" fontId="34" fillId="20" borderId="0">
      <alignment horizontal="center" vertical="top" wrapText="1"/>
      <protection/>
    </xf>
    <xf numFmtId="0" fontId="34" fillId="20" borderId="0">
      <alignment horizontal="left" vertical="top"/>
      <protection/>
    </xf>
    <xf numFmtId="0" fontId="31" fillId="20" borderId="0">
      <alignment horizontal="center" vertical="top"/>
      <protection/>
    </xf>
    <xf numFmtId="0" fontId="31" fillId="20" borderId="1">
      <alignment horizontal="left" vertical="top"/>
      <protection/>
    </xf>
    <xf numFmtId="0" fontId="31" fillId="0" borderId="1">
      <alignment horizontal="center" vertical="center" wrapText="1"/>
      <protection/>
    </xf>
    <xf numFmtId="0" fontId="31" fillId="0" borderId="3">
      <alignment horizontal="left" vertical="top"/>
      <protection/>
    </xf>
    <xf numFmtId="0" fontId="31" fillId="0" borderId="3">
      <alignment horizontal="center" vertical="top"/>
      <protection/>
    </xf>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8" fillId="28" borderId="9" applyNumberFormat="0" applyAlignment="0" applyProtection="0"/>
    <xf numFmtId="0" fontId="39" fillId="29" borderId="10" applyNumberFormat="0" applyAlignment="0" applyProtection="0"/>
    <xf numFmtId="0" fontId="40"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44" fillId="0" borderId="14" applyNumberFormat="0" applyFill="0" applyAlignment="0" applyProtection="0"/>
    <xf numFmtId="0" fontId="45" fillId="30" borderId="15" applyNumberFormat="0" applyAlignment="0" applyProtection="0"/>
    <xf numFmtId="0" fontId="46" fillId="0" borderId="0" applyNumberFormat="0" applyFill="0" applyBorder="0" applyAlignment="0" applyProtection="0"/>
    <xf numFmtId="0" fontId="47" fillId="31" borderId="0" applyNumberFormat="0" applyBorder="0" applyAlignment="0" applyProtection="0"/>
    <xf numFmtId="0" fontId="48" fillId="32" borderId="0" applyNumberFormat="0" applyBorder="0" applyAlignment="0" applyProtection="0"/>
    <xf numFmtId="0" fontId="49" fillId="0" borderId="0" applyNumberFormat="0" applyFill="0" applyBorder="0" applyAlignment="0" applyProtection="0"/>
    <xf numFmtId="0" fontId="0" fillId="33" borderId="16" applyNumberFormat="0" applyFont="0" applyAlignment="0" applyProtection="0"/>
    <xf numFmtId="9" fontId="0" fillId="0" borderId="0" applyFont="0" applyFill="0" applyBorder="0" applyAlignment="0" applyProtection="0"/>
    <xf numFmtId="0" fontId="50" fillId="0" borderId="17"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4" borderId="0" applyNumberFormat="0" applyBorder="0" applyAlignment="0" applyProtection="0"/>
  </cellStyleXfs>
  <cellXfs count="81">
    <xf numFmtId="0" fontId="0" fillId="0" borderId="0" xfId="0" applyFont="1" applyAlignment="1">
      <alignment/>
    </xf>
    <xf numFmtId="0" fontId="0" fillId="0" borderId="0" xfId="0" applyAlignment="1" applyProtection="1">
      <alignment/>
      <protection locked="0"/>
    </xf>
    <xf numFmtId="0" fontId="29" fillId="0" borderId="0" xfId="52" applyNumberFormat="1" applyProtection="1">
      <alignment/>
      <protection/>
    </xf>
    <xf numFmtId="0" fontId="29" fillId="0" borderId="0" xfId="117" applyNumberFormat="1" applyProtection="1">
      <alignment horizontal="left" vertical="top"/>
      <protection/>
    </xf>
    <xf numFmtId="0" fontId="31" fillId="0" borderId="0" xfId="55" applyNumberFormat="1" applyProtection="1">
      <alignment horizontal="left" vertical="top"/>
      <protection/>
    </xf>
    <xf numFmtId="49" fontId="32" fillId="0" borderId="0" xfId="120" applyNumberFormat="1" applyProtection="1">
      <alignment horizontal="center" vertical="top" shrinkToFit="1"/>
      <protection/>
    </xf>
    <xf numFmtId="0" fontId="34" fillId="20" borderId="0" xfId="124" applyNumberFormat="1" applyProtection="1">
      <alignment horizontal="left" vertical="top"/>
      <protection/>
    </xf>
    <xf numFmtId="49" fontId="29" fillId="20" borderId="0" xfId="73" applyNumberFormat="1" applyProtection="1">
      <alignment vertical="top"/>
      <protection/>
    </xf>
    <xf numFmtId="0" fontId="31" fillId="20" borderId="0" xfId="40" applyNumberFormat="1" applyProtection="1">
      <alignment vertical="top"/>
      <protection/>
    </xf>
    <xf numFmtId="0" fontId="29" fillId="20" borderId="0" xfId="49" applyNumberFormat="1" applyProtection="1">
      <alignment vertical="top"/>
      <protection/>
    </xf>
    <xf numFmtId="0" fontId="31" fillId="20" borderId="0" xfId="56" applyNumberFormat="1" applyProtection="1">
      <alignment horizontal="left" vertical="top"/>
      <protection/>
    </xf>
    <xf numFmtId="49" fontId="31" fillId="20" borderId="0" xfId="72" applyNumberFormat="1" applyProtection="1">
      <alignment vertical="top"/>
      <protection/>
    </xf>
    <xf numFmtId="0" fontId="29" fillId="0" borderId="0" xfId="113" applyNumberFormat="1" applyProtection="1">
      <alignment vertical="top"/>
      <protection/>
    </xf>
    <xf numFmtId="0" fontId="31" fillId="0" borderId="0" xfId="82" applyNumberFormat="1" applyProtection="1">
      <alignment vertical="top"/>
      <protection/>
    </xf>
    <xf numFmtId="0" fontId="31" fillId="20" borderId="1" xfId="126" applyNumberFormat="1" applyProtection="1">
      <alignment horizontal="left" vertical="top"/>
      <protection/>
    </xf>
    <xf numFmtId="49" fontId="31" fillId="20" borderId="1" xfId="74" applyNumberFormat="1" applyProtection="1">
      <alignment vertical="top"/>
      <protection/>
    </xf>
    <xf numFmtId="0" fontId="31" fillId="20" borderId="1" xfId="41" applyNumberFormat="1" applyProtection="1">
      <alignment vertical="top"/>
      <protection/>
    </xf>
    <xf numFmtId="49" fontId="31" fillId="0" borderId="4" xfId="50" applyNumberFormat="1" applyProtection="1">
      <alignment/>
      <protection/>
    </xf>
    <xf numFmtId="0" fontId="32" fillId="0" borderId="2" xfId="60" applyNumberFormat="1" applyProtection="1">
      <alignment horizontal="center" vertical="top"/>
      <protection/>
    </xf>
    <xf numFmtId="0" fontId="29" fillId="0" borderId="4" xfId="112" applyNumberFormat="1" applyProtection="1">
      <alignment/>
      <protection/>
    </xf>
    <xf numFmtId="49" fontId="33" fillId="0" borderId="2" xfId="62" applyNumberFormat="1" applyProtection="1">
      <alignment horizontal="left" vertical="top" wrapText="1"/>
      <protection/>
    </xf>
    <xf numFmtId="49" fontId="33" fillId="20" borderId="2" xfId="75" applyNumberFormat="1" applyProtection="1">
      <alignment horizontal="center" vertical="top" shrinkToFit="1"/>
      <protection/>
    </xf>
    <xf numFmtId="49" fontId="33" fillId="0" borderId="2" xfId="86" applyNumberFormat="1" applyProtection="1">
      <alignment horizontal="center" vertical="top"/>
      <protection/>
    </xf>
    <xf numFmtId="0" fontId="33" fillId="0" borderId="2" xfId="45" applyNumberFormat="1" applyProtection="1">
      <alignment horizontal="center" vertical="top"/>
      <protection/>
    </xf>
    <xf numFmtId="4" fontId="33" fillId="20" borderId="2" xfId="107" applyNumberFormat="1" applyProtection="1">
      <alignment horizontal="right" vertical="top" shrinkToFit="1"/>
      <protection/>
    </xf>
    <xf numFmtId="49" fontId="32" fillId="0" borderId="2" xfId="63" applyNumberFormat="1" applyProtection="1">
      <alignment horizontal="left" vertical="top" wrapText="1"/>
      <protection/>
    </xf>
    <xf numFmtId="49" fontId="32" fillId="20" borderId="2" xfId="76" applyNumberFormat="1" applyProtection="1">
      <alignment horizontal="center" vertical="top" shrinkToFit="1"/>
      <protection/>
    </xf>
    <xf numFmtId="49" fontId="32" fillId="0" borderId="2" xfId="87" applyNumberFormat="1" applyProtection="1">
      <alignment horizontal="center" vertical="top" wrapText="1"/>
      <protection/>
    </xf>
    <xf numFmtId="0" fontId="32" fillId="0" borderId="2" xfId="46" applyNumberFormat="1" applyProtection="1">
      <alignment horizontal="center" vertical="top" wrapText="1"/>
      <protection/>
    </xf>
    <xf numFmtId="49" fontId="32" fillId="20" borderId="2" xfId="98" applyNumberFormat="1" applyProtection="1">
      <alignment horizontal="left" vertical="top" wrapText="1"/>
      <protection/>
    </xf>
    <xf numFmtId="4" fontId="32" fillId="20" borderId="2" xfId="108" applyNumberFormat="1" applyProtection="1">
      <alignment horizontal="right" vertical="top" shrinkToFit="1"/>
      <protection/>
    </xf>
    <xf numFmtId="49" fontId="32" fillId="20" borderId="2" xfId="118" applyNumberFormat="1" applyProtection="1">
      <alignment horizontal="center" vertical="top" wrapText="1"/>
      <protection/>
    </xf>
    <xf numFmtId="49" fontId="32" fillId="0" borderId="4" xfId="122" applyNumberFormat="1" applyProtection="1">
      <alignment horizontal="center" vertical="top" shrinkToFit="1"/>
      <protection/>
    </xf>
    <xf numFmtId="49" fontId="33" fillId="0" borderId="6" xfId="88" applyNumberFormat="1" applyProtection="1">
      <alignment horizontal="center" vertical="top"/>
      <protection/>
    </xf>
    <xf numFmtId="0" fontId="33" fillId="0" borderId="6" xfId="119" applyNumberFormat="1" applyProtection="1">
      <alignment horizontal="center" vertical="top"/>
      <protection/>
    </xf>
    <xf numFmtId="4" fontId="33" fillId="20" borderId="6" xfId="111" applyNumberFormat="1" applyProtection="1">
      <alignment horizontal="right" vertical="top" shrinkToFit="1"/>
      <protection/>
    </xf>
    <xf numFmtId="0" fontId="31" fillId="0" borderId="3" xfId="68" applyNumberFormat="1" applyProtection="1">
      <alignment horizontal="left" vertical="top" wrapText="1"/>
      <protection/>
    </xf>
    <xf numFmtId="49" fontId="31" fillId="0" borderId="7" xfId="102" applyNumberFormat="1" applyProtection="1">
      <alignment horizontal="center" vertical="top"/>
      <protection/>
    </xf>
    <xf numFmtId="0" fontId="31" fillId="0" borderId="7" xfId="89" applyNumberFormat="1" applyProtection="1">
      <alignment horizontal="center" vertical="top"/>
      <protection/>
    </xf>
    <xf numFmtId="49" fontId="32" fillId="20" borderId="2" xfId="118" applyNumberFormat="1" applyProtection="1">
      <alignment horizontal="center" vertical="top" wrapText="1"/>
      <protection/>
    </xf>
    <xf numFmtId="49" fontId="32" fillId="0" borderId="2" xfId="63" applyNumberFormat="1" applyProtection="1">
      <alignment horizontal="left" vertical="top" wrapText="1"/>
      <protection/>
    </xf>
    <xf numFmtId="49" fontId="32" fillId="20" borderId="2" xfId="76" applyNumberFormat="1" applyProtection="1">
      <alignment horizontal="center" vertical="top" shrinkToFit="1"/>
      <protection/>
    </xf>
    <xf numFmtId="49" fontId="32" fillId="20" borderId="2" xfId="98" applyNumberFormat="1" applyProtection="1">
      <alignment horizontal="left" vertical="top" wrapText="1"/>
      <protection/>
    </xf>
    <xf numFmtId="0" fontId="34" fillId="20" borderId="0" xfId="123" applyNumberFormat="1" applyProtection="1">
      <alignment horizontal="center" vertical="top" wrapText="1"/>
      <protection/>
    </xf>
    <xf numFmtId="0" fontId="34" fillId="20" borderId="0" xfId="123" applyProtection="1">
      <alignment horizontal="center" vertical="top" wrapText="1"/>
      <protection locked="0"/>
    </xf>
    <xf numFmtId="0" fontId="31" fillId="20" borderId="0" xfId="40" applyNumberFormat="1" applyProtection="1">
      <alignment vertical="top"/>
      <protection/>
    </xf>
    <xf numFmtId="0" fontId="31" fillId="20" borderId="0" xfId="40" applyProtection="1">
      <alignment vertical="top"/>
      <protection locked="0"/>
    </xf>
    <xf numFmtId="0" fontId="31" fillId="20" borderId="0" xfId="125" applyNumberFormat="1" applyProtection="1">
      <alignment horizontal="center" vertical="top"/>
      <protection/>
    </xf>
    <xf numFmtId="0" fontId="31" fillId="20" borderId="0" xfId="125" applyProtection="1">
      <alignment horizontal="center" vertical="top"/>
      <protection locked="0"/>
    </xf>
    <xf numFmtId="49" fontId="32" fillId="0" borderId="2" xfId="58" applyNumberFormat="1" applyProtection="1">
      <alignment horizontal="center" vertical="center" wrapText="1"/>
      <protection/>
    </xf>
    <xf numFmtId="49" fontId="32" fillId="0" borderId="2" xfId="58" applyProtection="1">
      <alignment horizontal="center" vertical="center" wrapText="1"/>
      <protection locked="0"/>
    </xf>
    <xf numFmtId="0" fontId="35" fillId="0" borderId="0" xfId="81" applyNumberFormat="1" applyProtection="1">
      <alignment vertical="top"/>
      <protection/>
    </xf>
    <xf numFmtId="0" fontId="35" fillId="0" borderId="0" xfId="81" applyProtection="1">
      <alignment vertical="top"/>
      <protection locked="0"/>
    </xf>
    <xf numFmtId="0" fontId="31" fillId="0" borderId="0" xfId="82" applyNumberFormat="1" applyProtection="1">
      <alignment vertical="top"/>
      <protection/>
    </xf>
    <xf numFmtId="0" fontId="31" fillId="0" borderId="0" xfId="82" applyProtection="1">
      <alignment vertical="top"/>
      <protection locked="0"/>
    </xf>
    <xf numFmtId="49" fontId="32" fillId="0" borderId="2" xfId="85" applyNumberFormat="1" applyProtection="1">
      <alignment horizontal="center" vertical="center"/>
      <protection/>
    </xf>
    <xf numFmtId="49" fontId="32" fillId="0" borderId="2" xfId="85" applyProtection="1">
      <alignment horizontal="center" vertical="center"/>
      <protection locked="0"/>
    </xf>
    <xf numFmtId="0" fontId="31" fillId="20" borderId="1" xfId="41" applyNumberFormat="1" applyProtection="1">
      <alignment vertical="top"/>
      <protection/>
    </xf>
    <xf numFmtId="0" fontId="31" fillId="20" borderId="1" xfId="41" applyProtection="1">
      <alignment vertical="top"/>
      <protection locked="0"/>
    </xf>
    <xf numFmtId="49" fontId="32" fillId="0" borderId="2" xfId="42" applyNumberFormat="1" applyProtection="1">
      <alignment horizontal="center" vertical="center"/>
      <protection/>
    </xf>
    <xf numFmtId="49" fontId="32" fillId="0" borderId="2" xfId="42" applyProtection="1">
      <alignment horizontal="center" vertical="center"/>
      <protection locked="0"/>
    </xf>
    <xf numFmtId="49" fontId="32" fillId="0" borderId="2" xfId="84" applyNumberFormat="1" applyProtection="1">
      <alignment horizontal="center" vertical="center" wrapText="1"/>
      <protection/>
    </xf>
    <xf numFmtId="49" fontId="32" fillId="0" borderId="2" xfId="84" applyProtection="1">
      <alignment horizontal="center" vertical="center" wrapText="1"/>
      <protection locked="0"/>
    </xf>
    <xf numFmtId="49" fontId="32" fillId="20" borderId="2" xfId="95" applyNumberFormat="1" applyProtection="1">
      <alignment horizontal="center" vertical="center" wrapText="1"/>
      <protection/>
    </xf>
    <xf numFmtId="49" fontId="32" fillId="20" borderId="2" xfId="95" applyProtection="1">
      <alignment horizontal="center" vertical="center" wrapText="1"/>
      <protection locked="0"/>
    </xf>
    <xf numFmtId="49" fontId="32" fillId="20" borderId="2" xfId="96" applyNumberFormat="1" applyProtection="1">
      <alignment horizontal="center" vertical="center" wrapText="1"/>
      <protection/>
    </xf>
    <xf numFmtId="49" fontId="32" fillId="20" borderId="2" xfId="96" applyProtection="1">
      <alignment horizontal="center" vertical="center" wrapText="1"/>
      <protection locked="0"/>
    </xf>
    <xf numFmtId="49" fontId="37" fillId="0" borderId="2" xfId="106" applyNumberFormat="1" applyProtection="1">
      <alignment horizontal="center" vertical="center" wrapText="1"/>
      <protection/>
    </xf>
    <xf numFmtId="49" fontId="37" fillId="0" borderId="2" xfId="106" applyProtection="1">
      <alignment horizontal="center" vertical="center" wrapText="1"/>
      <protection locked="0"/>
    </xf>
    <xf numFmtId="49" fontId="32" fillId="20" borderId="2" xfId="118" applyNumberFormat="1" applyProtection="1">
      <alignment horizontal="center" vertical="top" wrapText="1"/>
      <protection/>
    </xf>
    <xf numFmtId="49" fontId="32" fillId="20" borderId="2" xfId="118" applyProtection="1">
      <alignment horizontal="center" vertical="top" wrapText="1"/>
      <protection locked="0"/>
    </xf>
    <xf numFmtId="0" fontId="29" fillId="0" borderId="0" xfId="35" applyNumberFormat="1" applyProtection="1">
      <alignment horizontal="left" wrapText="1"/>
      <protection/>
    </xf>
    <xf numFmtId="0" fontId="29" fillId="0" borderId="0" xfId="35" applyProtection="1">
      <alignment horizontal="left" wrapText="1"/>
      <protection locked="0"/>
    </xf>
    <xf numFmtId="0" fontId="32" fillId="0" borderId="2" xfId="97" applyNumberFormat="1" applyProtection="1">
      <alignment horizontal="center" vertical="top"/>
      <protection/>
    </xf>
    <xf numFmtId="0" fontId="32" fillId="0" borderId="2" xfId="97" applyProtection="1">
      <alignment horizontal="center" vertical="top"/>
      <protection locked="0"/>
    </xf>
    <xf numFmtId="49" fontId="32" fillId="0" borderId="2" xfId="63" applyNumberFormat="1" applyProtection="1">
      <alignment horizontal="left" vertical="top" wrapText="1"/>
      <protection/>
    </xf>
    <xf numFmtId="49" fontId="32" fillId="0" borderId="2" xfId="63" applyProtection="1">
      <alignment horizontal="left" vertical="top" wrapText="1"/>
      <protection locked="0"/>
    </xf>
    <xf numFmtId="49" fontId="32" fillId="20" borderId="2" xfId="76" applyNumberFormat="1" applyProtection="1">
      <alignment horizontal="center" vertical="top" shrinkToFit="1"/>
      <protection/>
    </xf>
    <xf numFmtId="49" fontId="32" fillId="20" borderId="2" xfId="76" applyProtection="1">
      <alignment horizontal="center" vertical="top" shrinkToFit="1"/>
      <protection locked="0"/>
    </xf>
    <xf numFmtId="49" fontId="32" fillId="20" borderId="2" xfId="98" applyNumberFormat="1" applyProtection="1">
      <alignment horizontal="left" vertical="top" wrapText="1"/>
      <protection/>
    </xf>
    <xf numFmtId="49" fontId="32" fillId="20" borderId="2" xfId="98" applyProtection="1">
      <alignment horizontal="left" vertical="top" wrapText="1"/>
      <protection locked="0"/>
    </xf>
  </cellXfs>
  <cellStyles count="1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96" xfId="35"/>
    <cellStyle name="style0" xfId="36"/>
    <cellStyle name="td" xfId="37"/>
    <cellStyle name="tr" xfId="38"/>
    <cellStyle name="xl100" xfId="39"/>
    <cellStyle name="xl101" xfId="40"/>
    <cellStyle name="xl102" xfId="41"/>
    <cellStyle name="xl103" xfId="42"/>
    <cellStyle name="xl104" xfId="43"/>
    <cellStyle name="xl105" xfId="44"/>
    <cellStyle name="xl106" xfId="45"/>
    <cellStyle name="xl107" xfId="46"/>
    <cellStyle name="xl108" xfId="47"/>
    <cellStyle name="xl109" xfId="48"/>
    <cellStyle name="xl110" xfId="49"/>
    <cellStyle name="xl111" xfId="50"/>
    <cellStyle name="xl21" xfId="51"/>
    <cellStyle name="xl22" xfId="52"/>
    <cellStyle name="xl23" xfId="53"/>
    <cellStyle name="xl24" xfId="54"/>
    <cellStyle name="xl25" xfId="55"/>
    <cellStyle name="xl26" xfId="56"/>
    <cellStyle name="xl27" xfId="57"/>
    <cellStyle name="xl28" xfId="58"/>
    <cellStyle name="xl29" xfId="59"/>
    <cellStyle name="xl30" xfId="60"/>
    <cellStyle name="xl31" xfId="61"/>
    <cellStyle name="xl32" xfId="62"/>
    <cellStyle name="xl33" xfId="63"/>
    <cellStyle name="xl34" xfId="64"/>
    <cellStyle name="xl35" xfId="65"/>
    <cellStyle name="xl36" xfId="66"/>
    <cellStyle name="xl37" xfId="67"/>
    <cellStyle name="xl38" xfId="68"/>
    <cellStyle name="xl39" xfId="69"/>
    <cellStyle name="xl40" xfId="70"/>
    <cellStyle name="xl41" xfId="71"/>
    <cellStyle name="xl42" xfId="72"/>
    <cellStyle name="xl43" xfId="73"/>
    <cellStyle name="xl44" xfId="74"/>
    <cellStyle name="xl45" xfId="75"/>
    <cellStyle name="xl46" xfId="76"/>
    <cellStyle name="xl47" xfId="77"/>
    <cellStyle name="xl48" xfId="78"/>
    <cellStyle name="xl49" xfId="79"/>
    <cellStyle name="xl50" xfId="80"/>
    <cellStyle name="xl51" xfId="81"/>
    <cellStyle name="xl52" xfId="82"/>
    <cellStyle name="xl53" xfId="83"/>
    <cellStyle name="xl54" xfId="84"/>
    <cellStyle name="xl55" xfId="85"/>
    <cellStyle name="xl56" xfId="86"/>
    <cellStyle name="xl57" xfId="87"/>
    <cellStyle name="xl58" xfId="88"/>
    <cellStyle name="xl59" xfId="89"/>
    <cellStyle name="xl60" xfId="90"/>
    <cellStyle name="xl61" xfId="91"/>
    <cellStyle name="xl62" xfId="92"/>
    <cellStyle name="xl63" xfId="93"/>
    <cellStyle name="xl64" xfId="94"/>
    <cellStyle name="xl65" xfId="95"/>
    <cellStyle name="xl66" xfId="96"/>
    <cellStyle name="xl67" xfId="97"/>
    <cellStyle name="xl68" xfId="98"/>
    <cellStyle name="xl69" xfId="99"/>
    <cellStyle name="xl70" xfId="100"/>
    <cellStyle name="xl71" xfId="101"/>
    <cellStyle name="xl72" xfId="102"/>
    <cellStyle name="xl73" xfId="103"/>
    <cellStyle name="xl74" xfId="104"/>
    <cellStyle name="xl75" xfId="105"/>
    <cellStyle name="xl76" xfId="106"/>
    <cellStyle name="xl77" xfId="107"/>
    <cellStyle name="xl78" xfId="108"/>
    <cellStyle name="xl79" xfId="109"/>
    <cellStyle name="xl80" xfId="110"/>
    <cellStyle name="xl81" xfId="111"/>
    <cellStyle name="xl82" xfId="112"/>
    <cellStyle name="xl83" xfId="113"/>
    <cellStyle name="xl84" xfId="114"/>
    <cellStyle name="xl85" xfId="115"/>
    <cellStyle name="xl86" xfId="116"/>
    <cellStyle name="xl87" xfId="117"/>
    <cellStyle name="xl88" xfId="118"/>
    <cellStyle name="xl89" xfId="119"/>
    <cellStyle name="xl90" xfId="120"/>
    <cellStyle name="xl91" xfId="121"/>
    <cellStyle name="xl92" xfId="122"/>
    <cellStyle name="xl93" xfId="123"/>
    <cellStyle name="xl94" xfId="124"/>
    <cellStyle name="xl95" xfId="125"/>
    <cellStyle name="xl96" xfId="126"/>
    <cellStyle name="xl97" xfId="127"/>
    <cellStyle name="xl98" xfId="128"/>
    <cellStyle name="xl99" xfId="129"/>
    <cellStyle name="Акцент1" xfId="130"/>
    <cellStyle name="Акцент2" xfId="131"/>
    <cellStyle name="Акцент3" xfId="132"/>
    <cellStyle name="Акцент4" xfId="133"/>
    <cellStyle name="Акцент5" xfId="134"/>
    <cellStyle name="Акцент6" xfId="135"/>
    <cellStyle name="Ввод " xfId="136"/>
    <cellStyle name="Вывод" xfId="137"/>
    <cellStyle name="Вычисление" xfId="138"/>
    <cellStyle name="Currency" xfId="139"/>
    <cellStyle name="Currency [0]" xfId="140"/>
    <cellStyle name="Заголовок 1" xfId="141"/>
    <cellStyle name="Заголовок 2" xfId="142"/>
    <cellStyle name="Заголовок 3" xfId="143"/>
    <cellStyle name="Заголовок 4" xfId="144"/>
    <cellStyle name="Итог" xfId="145"/>
    <cellStyle name="Контрольная ячейка" xfId="146"/>
    <cellStyle name="Название" xfId="147"/>
    <cellStyle name="Нейтральный" xfId="148"/>
    <cellStyle name="Плохой" xfId="149"/>
    <cellStyle name="Пояснение" xfId="150"/>
    <cellStyle name="Примечание" xfId="151"/>
    <cellStyle name="Percent" xfId="152"/>
    <cellStyle name="Связанная ячейка" xfId="153"/>
    <cellStyle name="Текст предупреждения" xfId="154"/>
    <cellStyle name="Comma" xfId="155"/>
    <cellStyle name="Comma [0]" xfId="156"/>
    <cellStyle name="Хороший" xfId="157"/>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BB63"/>
  <sheetViews>
    <sheetView showGridLines="0" tabSelected="1" zoomScale="85" zoomScaleNormal="85" zoomScalePageLayoutView="0" workbookViewId="0" topLeftCell="A1">
      <pane xSplit="2" ySplit="19" topLeftCell="K20" activePane="bottomRight" state="frozen"/>
      <selection pane="topLeft" activeCell="A1" sqref="A1"/>
      <selection pane="topRight" activeCell="C1" sqref="C1"/>
      <selection pane="bottomLeft" activeCell="A20" sqref="A20"/>
      <selection pane="bottomRight" activeCell="C5" sqref="C5:S5"/>
    </sheetView>
  </sheetViews>
  <sheetFormatPr defaultColWidth="9.140625" defaultRowHeight="15"/>
  <cols>
    <col min="1" max="1" width="36.7109375" style="1" customWidth="1"/>
    <col min="2" max="2" width="6.140625" style="1" customWidth="1"/>
    <col min="3" max="3" width="36.7109375" style="1" customWidth="1"/>
    <col min="4" max="4" width="10.00390625" style="1" customWidth="1"/>
    <col min="5" max="5" width="9.7109375" style="1" customWidth="1"/>
    <col min="6" max="6" width="9.140625" style="1" hidden="1" customWidth="1"/>
    <col min="7" max="7" width="36.7109375" style="1" customWidth="1"/>
    <col min="8" max="8" width="10.00390625" style="1" customWidth="1"/>
    <col min="9" max="9" width="9.7109375" style="1" customWidth="1"/>
    <col min="10" max="10" width="7.421875" style="1" customWidth="1"/>
    <col min="11" max="11" width="36.7109375" style="1" customWidth="1"/>
    <col min="12" max="12" width="10.00390625" style="1" customWidth="1"/>
    <col min="13" max="13" width="9.7109375" style="1" customWidth="1"/>
    <col min="14" max="14" width="7.421875" style="1" customWidth="1"/>
    <col min="15" max="15" width="36.7109375" style="1" customWidth="1"/>
    <col min="16" max="16" width="10.00390625" style="1" customWidth="1"/>
    <col min="17" max="17" width="9.7109375" style="1" customWidth="1"/>
    <col min="18" max="18" width="9.140625" style="1" hidden="1" customWidth="1"/>
    <col min="19" max="19" width="36.7109375" style="1" customWidth="1"/>
    <col min="20" max="20" width="10.00390625" style="1" customWidth="1"/>
    <col min="21" max="21" width="9.7109375" style="1" customWidth="1"/>
    <col min="22" max="22" width="9.140625" style="1" hidden="1" customWidth="1"/>
    <col min="23" max="23" width="36.7109375" style="1" customWidth="1"/>
    <col min="24" max="24" width="10.00390625" style="1" customWidth="1"/>
    <col min="25" max="25" width="9.7109375" style="1" customWidth="1"/>
    <col min="26" max="26" width="36.7109375" style="1" customWidth="1"/>
    <col min="27" max="27" width="10.00390625" style="1" customWidth="1"/>
    <col min="28" max="28" width="9.7109375" style="1" customWidth="1"/>
    <col min="29" max="31" width="9.140625" style="1" hidden="1" customWidth="1"/>
    <col min="32" max="32" width="6.28125" style="1" customWidth="1"/>
    <col min="33" max="33" width="4.7109375" style="1" customWidth="1"/>
    <col min="34" max="34" width="5.57421875" style="1" customWidth="1"/>
    <col min="35" max="53" width="13.8515625" style="1" customWidth="1"/>
    <col min="54" max="54" width="9.140625" style="1" hidden="1" customWidth="1"/>
    <col min="55" max="16384" width="9.140625" style="1" customWidth="1"/>
  </cols>
  <sheetData>
    <row r="1" spans="1:54" ht="12.75" customHeight="1">
      <c r="A1" s="43" t="s">
        <v>0</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2"/>
      <c r="AO1" s="2"/>
      <c r="AP1" s="3"/>
      <c r="AQ1" s="3"/>
      <c r="AR1" s="3"/>
      <c r="AS1" s="3"/>
      <c r="AT1" s="3"/>
      <c r="AU1" s="2"/>
      <c r="AV1" s="3"/>
      <c r="AW1" s="4" t="s">
        <v>1</v>
      </c>
      <c r="AX1" s="2"/>
      <c r="AY1" s="3"/>
      <c r="AZ1" s="3"/>
      <c r="BA1" s="3"/>
      <c r="BB1" s="5" t="s">
        <v>2</v>
      </c>
    </row>
    <row r="2" spans="1:54" ht="13.5" customHeight="1">
      <c r="A2" s="43" t="s">
        <v>3</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2"/>
      <c r="AO2" s="2"/>
      <c r="AP2" s="3"/>
      <c r="AQ2" s="3"/>
      <c r="AR2" s="3"/>
      <c r="AS2" s="3"/>
      <c r="AT2" s="3"/>
      <c r="AU2" s="2"/>
      <c r="AV2" s="3"/>
      <c r="AW2" s="4" t="s">
        <v>4</v>
      </c>
      <c r="AX2" s="2"/>
      <c r="AY2" s="3"/>
      <c r="AZ2" s="3"/>
      <c r="BA2" s="3"/>
      <c r="BB2" s="2"/>
    </row>
    <row r="3" spans="1:54" ht="12.75" customHeight="1">
      <c r="A3" s="6"/>
      <c r="B3" s="7"/>
      <c r="C3" s="45"/>
      <c r="D3" s="46"/>
      <c r="E3" s="46"/>
      <c r="F3" s="46"/>
      <c r="G3" s="46"/>
      <c r="H3" s="46"/>
      <c r="I3" s="46"/>
      <c r="J3" s="46"/>
      <c r="K3" s="46"/>
      <c r="L3" s="46"/>
      <c r="M3" s="46"/>
      <c r="N3" s="46"/>
      <c r="O3" s="46"/>
      <c r="P3" s="46"/>
      <c r="Q3" s="46"/>
      <c r="R3" s="46"/>
      <c r="S3" s="46"/>
      <c r="T3" s="8"/>
      <c r="U3" s="8"/>
      <c r="V3" s="8"/>
      <c r="W3" s="45"/>
      <c r="X3" s="46"/>
      <c r="Y3" s="46"/>
      <c r="Z3" s="46"/>
      <c r="AA3" s="8"/>
      <c r="AB3" s="8"/>
      <c r="AC3" s="8"/>
      <c r="AD3" s="8"/>
      <c r="AE3" s="8"/>
      <c r="AF3" s="8"/>
      <c r="AG3" s="7"/>
      <c r="AH3" s="8"/>
      <c r="AI3" s="8"/>
      <c r="AJ3" s="8"/>
      <c r="AK3" s="8"/>
      <c r="AL3" s="8"/>
      <c r="AM3" s="9"/>
      <c r="AN3" s="2"/>
      <c r="AO3" s="2"/>
      <c r="AP3" s="3"/>
      <c r="AQ3" s="3"/>
      <c r="AR3" s="3"/>
      <c r="AS3" s="3"/>
      <c r="AT3" s="3"/>
      <c r="AU3" s="2"/>
      <c r="AV3" s="3"/>
      <c r="AW3" s="4" t="s">
        <v>5</v>
      </c>
      <c r="AX3" s="2"/>
      <c r="AY3" s="3"/>
      <c r="AZ3" s="3"/>
      <c r="BA3" s="3"/>
      <c r="BB3" s="2"/>
    </row>
    <row r="4" spans="1:54" ht="12.75" customHeight="1">
      <c r="A4" s="47" t="s">
        <v>223</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2"/>
      <c r="AO4" s="2"/>
      <c r="AP4" s="3"/>
      <c r="AQ4" s="3"/>
      <c r="AR4" s="3"/>
      <c r="AS4" s="3"/>
      <c r="AT4" s="3"/>
      <c r="AU4" s="2"/>
      <c r="AV4" s="3"/>
      <c r="AW4" s="4" t="s">
        <v>6</v>
      </c>
      <c r="AX4" s="2"/>
      <c r="AY4" s="3"/>
      <c r="AZ4" s="3"/>
      <c r="BA4" s="3"/>
      <c r="BB4" s="2"/>
    </row>
    <row r="5" spans="1:54" ht="12.75" customHeight="1">
      <c r="A5" s="10"/>
      <c r="B5" s="11"/>
      <c r="C5" s="45"/>
      <c r="D5" s="46"/>
      <c r="E5" s="46"/>
      <c r="F5" s="46"/>
      <c r="G5" s="46"/>
      <c r="H5" s="46"/>
      <c r="I5" s="46"/>
      <c r="J5" s="46"/>
      <c r="K5" s="46"/>
      <c r="L5" s="46"/>
      <c r="M5" s="46"/>
      <c r="N5" s="46"/>
      <c r="O5" s="46"/>
      <c r="P5" s="46"/>
      <c r="Q5" s="46"/>
      <c r="R5" s="46"/>
      <c r="S5" s="46"/>
      <c r="T5" s="8"/>
      <c r="U5" s="8"/>
      <c r="V5" s="8"/>
      <c r="W5" s="45"/>
      <c r="X5" s="46"/>
      <c r="Y5" s="46"/>
      <c r="Z5" s="46"/>
      <c r="AA5" s="8"/>
      <c r="AB5" s="8"/>
      <c r="AC5" s="8"/>
      <c r="AD5" s="8"/>
      <c r="AE5" s="8"/>
      <c r="AF5" s="8"/>
      <c r="AG5" s="11"/>
      <c r="AH5" s="8"/>
      <c r="AI5" s="8"/>
      <c r="AJ5" s="8"/>
      <c r="AK5" s="9"/>
      <c r="AL5" s="9"/>
      <c r="AM5" s="8"/>
      <c r="AN5" s="2"/>
      <c r="AO5" s="2"/>
      <c r="AP5" s="3"/>
      <c r="AQ5" s="3"/>
      <c r="AR5" s="3"/>
      <c r="AS5" s="3"/>
      <c r="AT5" s="3"/>
      <c r="AU5" s="2"/>
      <c r="AV5" s="3"/>
      <c r="AW5" s="4" t="s">
        <v>7</v>
      </c>
      <c r="AX5" s="2"/>
      <c r="AY5" s="3"/>
      <c r="AZ5" s="3"/>
      <c r="BA5" s="3"/>
      <c r="BB5" s="2"/>
    </row>
    <row r="6" spans="1:54" ht="15" customHeight="1">
      <c r="A6" s="10" t="s">
        <v>8</v>
      </c>
      <c r="B6" s="11"/>
      <c r="C6" s="51" t="s">
        <v>9</v>
      </c>
      <c r="D6" s="52"/>
      <c r="E6" s="52"/>
      <c r="F6" s="52"/>
      <c r="G6" s="52"/>
      <c r="H6" s="52"/>
      <c r="I6" s="52"/>
      <c r="J6" s="52"/>
      <c r="K6" s="52"/>
      <c r="L6" s="52"/>
      <c r="M6" s="52"/>
      <c r="N6" s="52"/>
      <c r="O6" s="52"/>
      <c r="P6" s="52"/>
      <c r="Q6" s="52"/>
      <c r="R6" s="52"/>
      <c r="S6" s="52"/>
      <c r="T6" s="2"/>
      <c r="U6" s="12"/>
      <c r="V6" s="12"/>
      <c r="W6" s="53"/>
      <c r="X6" s="54"/>
      <c r="Y6" s="54"/>
      <c r="Z6" s="54"/>
      <c r="AA6" s="8"/>
      <c r="AB6" s="8"/>
      <c r="AC6" s="13"/>
      <c r="AD6" s="8"/>
      <c r="AE6" s="8"/>
      <c r="AF6" s="8"/>
      <c r="AG6" s="11"/>
      <c r="AH6" s="8"/>
      <c r="AI6" s="8"/>
      <c r="AJ6" s="8"/>
      <c r="AK6" s="9"/>
      <c r="AL6" s="9"/>
      <c r="AM6" s="8"/>
      <c r="AN6" s="2"/>
      <c r="AO6" s="2"/>
      <c r="AP6" s="3"/>
      <c r="AQ6" s="3"/>
      <c r="AR6" s="3"/>
      <c r="AS6" s="3"/>
      <c r="AT6" s="3"/>
      <c r="AU6" s="2"/>
      <c r="AV6" s="3"/>
      <c r="AW6" s="4" t="s">
        <v>10</v>
      </c>
      <c r="AX6" s="2"/>
      <c r="AY6" s="3"/>
      <c r="AZ6" s="3"/>
      <c r="BA6" s="3"/>
      <c r="BB6" s="2"/>
    </row>
    <row r="7" spans="1:54" ht="12.75" customHeight="1">
      <c r="A7" s="10" t="s">
        <v>11</v>
      </c>
      <c r="B7" s="11"/>
      <c r="C7" s="45"/>
      <c r="D7" s="46"/>
      <c r="E7" s="46"/>
      <c r="F7" s="46"/>
      <c r="G7" s="46"/>
      <c r="H7" s="46"/>
      <c r="I7" s="46"/>
      <c r="J7" s="46"/>
      <c r="K7" s="46"/>
      <c r="L7" s="46"/>
      <c r="M7" s="46"/>
      <c r="N7" s="46"/>
      <c r="O7" s="46"/>
      <c r="P7" s="46"/>
      <c r="Q7" s="46"/>
      <c r="R7" s="46"/>
      <c r="S7" s="46"/>
      <c r="T7" s="8"/>
      <c r="U7" s="8"/>
      <c r="V7" s="8"/>
      <c r="W7" s="45"/>
      <c r="X7" s="46"/>
      <c r="Y7" s="46"/>
      <c r="Z7" s="46"/>
      <c r="AA7" s="8"/>
      <c r="AB7" s="8"/>
      <c r="AC7" s="8"/>
      <c r="AD7" s="8"/>
      <c r="AE7" s="8"/>
      <c r="AF7" s="8"/>
      <c r="AG7" s="11"/>
      <c r="AH7" s="8"/>
      <c r="AI7" s="8"/>
      <c r="AJ7" s="8"/>
      <c r="AK7" s="8"/>
      <c r="AL7" s="8"/>
      <c r="AM7" s="8"/>
      <c r="AN7" s="2"/>
      <c r="AO7" s="2"/>
      <c r="AP7" s="3"/>
      <c r="AQ7" s="3"/>
      <c r="AR7" s="3"/>
      <c r="AS7" s="3"/>
      <c r="AT7" s="3"/>
      <c r="AU7" s="2"/>
      <c r="AV7" s="3"/>
      <c r="AW7" s="4" t="s">
        <v>12</v>
      </c>
      <c r="AX7" s="2"/>
      <c r="AY7" s="3"/>
      <c r="AZ7" s="3"/>
      <c r="BA7" s="3"/>
      <c r="BB7" s="2"/>
    </row>
    <row r="8" spans="1:54" ht="12.75" customHeight="1">
      <c r="A8" s="14"/>
      <c r="B8" s="15"/>
      <c r="C8" s="57"/>
      <c r="D8" s="58"/>
      <c r="E8" s="58"/>
      <c r="F8" s="58"/>
      <c r="G8" s="58"/>
      <c r="H8" s="58"/>
      <c r="I8" s="58"/>
      <c r="J8" s="58"/>
      <c r="K8" s="58"/>
      <c r="L8" s="58"/>
      <c r="M8" s="58"/>
      <c r="N8" s="58"/>
      <c r="O8" s="58"/>
      <c r="P8" s="58"/>
      <c r="Q8" s="58"/>
      <c r="R8" s="58"/>
      <c r="S8" s="58"/>
      <c r="T8" s="16"/>
      <c r="U8" s="16"/>
      <c r="V8" s="16"/>
      <c r="W8" s="57"/>
      <c r="X8" s="58"/>
      <c r="Y8" s="58"/>
      <c r="Z8" s="58"/>
      <c r="AA8" s="16"/>
      <c r="AB8" s="16"/>
      <c r="AC8" s="16"/>
      <c r="AD8" s="16"/>
      <c r="AE8" s="16"/>
      <c r="AF8" s="16"/>
      <c r="AG8" s="15"/>
      <c r="AH8" s="16"/>
      <c r="AI8" s="16"/>
      <c r="AJ8" s="16"/>
      <c r="AK8" s="16"/>
      <c r="AL8" s="16"/>
      <c r="AM8" s="16"/>
      <c r="AN8" s="16"/>
      <c r="AO8" s="16"/>
      <c r="AP8" s="16"/>
      <c r="AQ8" s="16"/>
      <c r="AR8" s="16"/>
      <c r="AS8" s="16"/>
      <c r="AT8" s="16"/>
      <c r="AU8" s="16"/>
      <c r="AV8" s="16"/>
      <c r="AW8" s="16"/>
      <c r="AX8" s="16"/>
      <c r="AY8" s="16"/>
      <c r="AZ8" s="16"/>
      <c r="BA8" s="15"/>
      <c r="BB8" s="2"/>
    </row>
    <row r="9" spans="1:54" ht="15" customHeight="1">
      <c r="A9" s="49" t="s">
        <v>13</v>
      </c>
      <c r="B9" s="49" t="s">
        <v>14</v>
      </c>
      <c r="C9" s="59" t="s">
        <v>15</v>
      </c>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49" t="s">
        <v>16</v>
      </c>
      <c r="AG9" s="63" t="s">
        <v>17</v>
      </c>
      <c r="AH9" s="64"/>
      <c r="AI9" s="61" t="s">
        <v>18</v>
      </c>
      <c r="AJ9" s="62"/>
      <c r="AK9" s="62"/>
      <c r="AL9" s="62"/>
      <c r="AM9" s="62"/>
      <c r="AN9" s="62"/>
      <c r="AO9" s="61" t="s">
        <v>19</v>
      </c>
      <c r="AP9" s="62"/>
      <c r="AQ9" s="62"/>
      <c r="AR9" s="62"/>
      <c r="AS9" s="62"/>
      <c r="AT9" s="62"/>
      <c r="AU9" s="61" t="s">
        <v>20</v>
      </c>
      <c r="AV9" s="62"/>
      <c r="AW9" s="62"/>
      <c r="AX9" s="61" t="s">
        <v>21</v>
      </c>
      <c r="AY9" s="62"/>
      <c r="AZ9" s="62"/>
      <c r="BA9" s="49" t="s">
        <v>22</v>
      </c>
      <c r="BB9" s="17"/>
    </row>
    <row r="10" spans="1:54" ht="10.5" customHeight="1">
      <c r="A10" s="50"/>
      <c r="B10" s="5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50"/>
      <c r="AG10" s="64"/>
      <c r="AH10" s="64"/>
      <c r="AI10" s="62"/>
      <c r="AJ10" s="62"/>
      <c r="AK10" s="62"/>
      <c r="AL10" s="62"/>
      <c r="AM10" s="62"/>
      <c r="AN10" s="62"/>
      <c r="AO10" s="62"/>
      <c r="AP10" s="62"/>
      <c r="AQ10" s="62"/>
      <c r="AR10" s="62"/>
      <c r="AS10" s="62"/>
      <c r="AT10" s="62"/>
      <c r="AU10" s="62"/>
      <c r="AV10" s="62"/>
      <c r="AW10" s="62"/>
      <c r="AX10" s="62"/>
      <c r="AY10" s="62"/>
      <c r="AZ10" s="62"/>
      <c r="BA10" s="50"/>
      <c r="BB10" s="17"/>
    </row>
    <row r="11" spans="1:54" ht="24" customHeight="1">
      <c r="A11" s="50"/>
      <c r="B11" s="50"/>
      <c r="C11" s="55" t="s">
        <v>23</v>
      </c>
      <c r="D11" s="56"/>
      <c r="E11" s="56"/>
      <c r="F11" s="56"/>
      <c r="G11" s="56"/>
      <c r="H11" s="56"/>
      <c r="I11" s="56"/>
      <c r="J11" s="56"/>
      <c r="K11" s="56"/>
      <c r="L11" s="56"/>
      <c r="M11" s="56"/>
      <c r="N11" s="56"/>
      <c r="O11" s="56"/>
      <c r="P11" s="56"/>
      <c r="Q11" s="56"/>
      <c r="R11" s="56"/>
      <c r="S11" s="56"/>
      <c r="T11" s="56"/>
      <c r="U11" s="56"/>
      <c r="V11" s="56"/>
      <c r="W11" s="55" t="s">
        <v>24</v>
      </c>
      <c r="X11" s="56"/>
      <c r="Y11" s="56"/>
      <c r="Z11" s="56"/>
      <c r="AA11" s="56"/>
      <c r="AB11" s="56"/>
      <c r="AC11" s="55"/>
      <c r="AD11" s="56"/>
      <c r="AE11" s="56"/>
      <c r="AF11" s="50"/>
      <c r="AG11" s="64"/>
      <c r="AH11" s="64"/>
      <c r="AI11" s="62"/>
      <c r="AJ11" s="62"/>
      <c r="AK11" s="62"/>
      <c r="AL11" s="62"/>
      <c r="AM11" s="62"/>
      <c r="AN11" s="62"/>
      <c r="AO11" s="62"/>
      <c r="AP11" s="62"/>
      <c r="AQ11" s="62"/>
      <c r="AR11" s="62"/>
      <c r="AS11" s="62"/>
      <c r="AT11" s="62"/>
      <c r="AU11" s="62"/>
      <c r="AV11" s="62"/>
      <c r="AW11" s="62"/>
      <c r="AX11" s="62"/>
      <c r="AY11" s="62"/>
      <c r="AZ11" s="62"/>
      <c r="BA11" s="50"/>
      <c r="BB11" s="17"/>
    </row>
    <row r="12" spans="1:54" ht="15" customHeight="1">
      <c r="A12" s="50"/>
      <c r="B12" s="50"/>
      <c r="C12" s="55" t="s">
        <v>25</v>
      </c>
      <c r="D12" s="56"/>
      <c r="E12" s="56"/>
      <c r="F12" s="56"/>
      <c r="G12" s="55" t="s">
        <v>26</v>
      </c>
      <c r="H12" s="56"/>
      <c r="I12" s="56"/>
      <c r="J12" s="56"/>
      <c r="K12" s="55" t="s">
        <v>27</v>
      </c>
      <c r="L12" s="56"/>
      <c r="M12" s="56"/>
      <c r="N12" s="56"/>
      <c r="O12" s="55" t="s">
        <v>28</v>
      </c>
      <c r="P12" s="56"/>
      <c r="Q12" s="56"/>
      <c r="R12" s="56"/>
      <c r="S12" s="55" t="s">
        <v>29</v>
      </c>
      <c r="T12" s="56"/>
      <c r="U12" s="56"/>
      <c r="V12" s="56"/>
      <c r="W12" s="55" t="s">
        <v>30</v>
      </c>
      <c r="X12" s="56"/>
      <c r="Y12" s="56"/>
      <c r="Z12" s="55" t="s">
        <v>31</v>
      </c>
      <c r="AA12" s="56"/>
      <c r="AB12" s="56"/>
      <c r="AC12" s="55" t="s">
        <v>2</v>
      </c>
      <c r="AD12" s="56"/>
      <c r="AE12" s="56"/>
      <c r="AF12" s="50"/>
      <c r="AG12" s="64"/>
      <c r="AH12" s="64"/>
      <c r="AI12" s="61" t="s">
        <v>32</v>
      </c>
      <c r="AJ12" s="62"/>
      <c r="AK12" s="49" t="s">
        <v>33</v>
      </c>
      <c r="AL12" s="49" t="s">
        <v>34</v>
      </c>
      <c r="AM12" s="61" t="s">
        <v>35</v>
      </c>
      <c r="AN12" s="62"/>
      <c r="AO12" s="61" t="s">
        <v>32</v>
      </c>
      <c r="AP12" s="62"/>
      <c r="AQ12" s="49" t="s">
        <v>33</v>
      </c>
      <c r="AR12" s="49" t="s">
        <v>34</v>
      </c>
      <c r="AS12" s="61" t="s">
        <v>35</v>
      </c>
      <c r="AT12" s="62"/>
      <c r="AU12" s="49" t="s">
        <v>36</v>
      </c>
      <c r="AV12" s="49" t="s">
        <v>37</v>
      </c>
      <c r="AW12" s="49" t="s">
        <v>38</v>
      </c>
      <c r="AX12" s="49" t="s">
        <v>36</v>
      </c>
      <c r="AY12" s="49" t="s">
        <v>37</v>
      </c>
      <c r="AZ12" s="49" t="s">
        <v>38</v>
      </c>
      <c r="BA12" s="50"/>
      <c r="BB12" s="17"/>
    </row>
    <row r="13" spans="1:54" ht="15" customHeight="1">
      <c r="A13" s="50"/>
      <c r="B13" s="50"/>
      <c r="C13" s="49" t="s">
        <v>39</v>
      </c>
      <c r="D13" s="49" t="s">
        <v>40</v>
      </c>
      <c r="E13" s="49" t="s">
        <v>41</v>
      </c>
      <c r="F13" s="49" t="s">
        <v>2</v>
      </c>
      <c r="G13" s="49" t="s">
        <v>39</v>
      </c>
      <c r="H13" s="49" t="s">
        <v>40</v>
      </c>
      <c r="I13" s="49" t="s">
        <v>41</v>
      </c>
      <c r="J13" s="49" t="s">
        <v>42</v>
      </c>
      <c r="K13" s="49" t="s">
        <v>39</v>
      </c>
      <c r="L13" s="49" t="s">
        <v>40</v>
      </c>
      <c r="M13" s="49" t="s">
        <v>41</v>
      </c>
      <c r="N13" s="49" t="s">
        <v>42</v>
      </c>
      <c r="O13" s="49" t="s">
        <v>39</v>
      </c>
      <c r="P13" s="49" t="s">
        <v>40</v>
      </c>
      <c r="Q13" s="49" t="s">
        <v>41</v>
      </c>
      <c r="R13" s="49" t="s">
        <v>2</v>
      </c>
      <c r="S13" s="49" t="s">
        <v>39</v>
      </c>
      <c r="T13" s="49" t="s">
        <v>40</v>
      </c>
      <c r="U13" s="49" t="s">
        <v>41</v>
      </c>
      <c r="V13" s="49" t="s">
        <v>2</v>
      </c>
      <c r="W13" s="49" t="s">
        <v>39</v>
      </c>
      <c r="X13" s="49" t="s">
        <v>40</v>
      </c>
      <c r="Y13" s="49" t="s">
        <v>41</v>
      </c>
      <c r="Z13" s="49" t="s">
        <v>39</v>
      </c>
      <c r="AA13" s="49" t="s">
        <v>40</v>
      </c>
      <c r="AB13" s="49" t="s">
        <v>41</v>
      </c>
      <c r="AC13" s="49"/>
      <c r="AD13" s="49"/>
      <c r="AE13" s="49"/>
      <c r="AF13" s="50"/>
      <c r="AG13" s="65" t="s">
        <v>43</v>
      </c>
      <c r="AH13" s="65" t="s">
        <v>44</v>
      </c>
      <c r="AI13" s="62"/>
      <c r="AJ13" s="62"/>
      <c r="AK13" s="50"/>
      <c r="AL13" s="50"/>
      <c r="AM13" s="62"/>
      <c r="AN13" s="62"/>
      <c r="AO13" s="62"/>
      <c r="AP13" s="62"/>
      <c r="AQ13" s="50"/>
      <c r="AR13" s="50"/>
      <c r="AS13" s="62"/>
      <c r="AT13" s="62"/>
      <c r="AU13" s="50"/>
      <c r="AV13" s="50"/>
      <c r="AW13" s="50"/>
      <c r="AX13" s="50"/>
      <c r="AY13" s="50"/>
      <c r="AZ13" s="50"/>
      <c r="BA13" s="50"/>
      <c r="BB13" s="17"/>
    </row>
    <row r="14" spans="1:54" ht="15" customHeight="1">
      <c r="A14" s="50"/>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66"/>
      <c r="AH14" s="66"/>
      <c r="AI14" s="67" t="s">
        <v>45</v>
      </c>
      <c r="AJ14" s="67" t="s">
        <v>46</v>
      </c>
      <c r="AK14" s="50"/>
      <c r="AL14" s="50"/>
      <c r="AM14" s="67" t="s">
        <v>47</v>
      </c>
      <c r="AN14" s="67" t="s">
        <v>48</v>
      </c>
      <c r="AO14" s="67" t="s">
        <v>45</v>
      </c>
      <c r="AP14" s="67" t="s">
        <v>46</v>
      </c>
      <c r="AQ14" s="50"/>
      <c r="AR14" s="50"/>
      <c r="AS14" s="67" t="s">
        <v>47</v>
      </c>
      <c r="AT14" s="67" t="s">
        <v>48</v>
      </c>
      <c r="AU14" s="50"/>
      <c r="AV14" s="50"/>
      <c r="AW14" s="50"/>
      <c r="AX14" s="50"/>
      <c r="AY14" s="50"/>
      <c r="AZ14" s="50"/>
      <c r="BA14" s="50"/>
      <c r="BB14" s="17"/>
    </row>
    <row r="15" spans="1:54" ht="10.5" customHeight="1">
      <c r="A15" s="50"/>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66"/>
      <c r="AH15" s="66"/>
      <c r="AI15" s="68"/>
      <c r="AJ15" s="68"/>
      <c r="AK15" s="50"/>
      <c r="AL15" s="50"/>
      <c r="AM15" s="68"/>
      <c r="AN15" s="68"/>
      <c r="AO15" s="68"/>
      <c r="AP15" s="68"/>
      <c r="AQ15" s="50"/>
      <c r="AR15" s="50"/>
      <c r="AS15" s="68"/>
      <c r="AT15" s="68"/>
      <c r="AU15" s="50"/>
      <c r="AV15" s="50"/>
      <c r="AW15" s="50"/>
      <c r="AX15" s="50"/>
      <c r="AY15" s="50"/>
      <c r="AZ15" s="50"/>
      <c r="BA15" s="50"/>
      <c r="BB15" s="17"/>
    </row>
    <row r="16" spans="1:54" ht="10.5" customHeight="1">
      <c r="A16" s="50"/>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66"/>
      <c r="AH16" s="66"/>
      <c r="AI16" s="68"/>
      <c r="AJ16" s="68"/>
      <c r="AK16" s="50"/>
      <c r="AL16" s="50"/>
      <c r="AM16" s="68"/>
      <c r="AN16" s="68"/>
      <c r="AO16" s="68"/>
      <c r="AP16" s="68"/>
      <c r="AQ16" s="50"/>
      <c r="AR16" s="50"/>
      <c r="AS16" s="68"/>
      <c r="AT16" s="68"/>
      <c r="AU16" s="50"/>
      <c r="AV16" s="50"/>
      <c r="AW16" s="50"/>
      <c r="AX16" s="50"/>
      <c r="AY16" s="50"/>
      <c r="AZ16" s="50"/>
      <c r="BA16" s="50"/>
      <c r="BB16" s="17"/>
    </row>
    <row r="17" spans="1:54" ht="10.5" customHeight="1">
      <c r="A17" s="50"/>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66"/>
      <c r="AH17" s="66"/>
      <c r="AI17" s="68"/>
      <c r="AJ17" s="68"/>
      <c r="AK17" s="50"/>
      <c r="AL17" s="50"/>
      <c r="AM17" s="68"/>
      <c r="AN17" s="68"/>
      <c r="AO17" s="68"/>
      <c r="AP17" s="68"/>
      <c r="AQ17" s="50"/>
      <c r="AR17" s="50"/>
      <c r="AS17" s="68"/>
      <c r="AT17" s="68"/>
      <c r="AU17" s="50"/>
      <c r="AV17" s="50"/>
      <c r="AW17" s="50"/>
      <c r="AX17" s="50"/>
      <c r="AY17" s="50"/>
      <c r="AZ17" s="50"/>
      <c r="BA17" s="50"/>
      <c r="BB17" s="17"/>
    </row>
    <row r="18" spans="1:54" ht="10.5" customHeight="1">
      <c r="A18" s="50"/>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66"/>
      <c r="AH18" s="66"/>
      <c r="AI18" s="68"/>
      <c r="AJ18" s="68"/>
      <c r="AK18" s="50"/>
      <c r="AL18" s="50"/>
      <c r="AM18" s="68"/>
      <c r="AN18" s="68"/>
      <c r="AO18" s="68"/>
      <c r="AP18" s="68"/>
      <c r="AQ18" s="50"/>
      <c r="AR18" s="50"/>
      <c r="AS18" s="68"/>
      <c r="AT18" s="68"/>
      <c r="AU18" s="50"/>
      <c r="AV18" s="50"/>
      <c r="AW18" s="50"/>
      <c r="AX18" s="50"/>
      <c r="AY18" s="50"/>
      <c r="AZ18" s="50"/>
      <c r="BA18" s="50"/>
      <c r="BB18" s="17"/>
    </row>
    <row r="19" spans="1:54" ht="10.5" customHeight="1">
      <c r="A19" s="18">
        <v>1</v>
      </c>
      <c r="B19" s="18">
        <v>2</v>
      </c>
      <c r="C19" s="18">
        <f ca="1">INDIRECT("R[0]C[-1]",FALSE)+1</f>
        <v>3</v>
      </c>
      <c r="D19" s="18">
        <f ca="1">INDIRECT("R[0]C[-1]",FALSE)+1</f>
        <v>4</v>
      </c>
      <c r="E19" s="18">
        <f ca="1">INDIRECT("R[0]C[-1]",FALSE)+1</f>
        <v>5</v>
      </c>
      <c r="F19" s="18">
        <f ca="1">INDIRECT("R[0]C[-1]",FALSE)</f>
        <v>5</v>
      </c>
      <c r="G19" s="18">
        <f ca="1" t="shared" si="0" ref="G19:Q19">INDIRECT("R[0]C[-1]",FALSE)+1</f>
        <v>6</v>
      </c>
      <c r="H19" s="18">
        <f ca="1" t="shared" si="0"/>
        <v>7</v>
      </c>
      <c r="I19" s="18">
        <f ca="1" t="shared" si="0"/>
        <v>8</v>
      </c>
      <c r="J19" s="18">
        <f ca="1" t="shared" si="0"/>
        <v>9</v>
      </c>
      <c r="K19" s="18">
        <f ca="1" t="shared" si="0"/>
        <v>10</v>
      </c>
      <c r="L19" s="18">
        <f ca="1" t="shared" si="0"/>
        <v>11</v>
      </c>
      <c r="M19" s="18">
        <f ca="1" t="shared" si="0"/>
        <v>12</v>
      </c>
      <c r="N19" s="18">
        <f ca="1" t="shared" si="0"/>
        <v>13</v>
      </c>
      <c r="O19" s="18">
        <f ca="1" t="shared" si="0"/>
        <v>14</v>
      </c>
      <c r="P19" s="18">
        <f ca="1" t="shared" si="0"/>
        <v>15</v>
      </c>
      <c r="Q19" s="18">
        <f ca="1" t="shared" si="0"/>
        <v>16</v>
      </c>
      <c r="R19" s="18">
        <f ca="1">INDIRECT("R[0]C[-1]",FALSE)</f>
        <v>16</v>
      </c>
      <c r="S19" s="18">
        <f ca="1">INDIRECT("R[0]C[-1]",FALSE)+1</f>
        <v>17</v>
      </c>
      <c r="T19" s="18">
        <f ca="1">INDIRECT("R[0]C[-1]",FALSE)+1</f>
        <v>18</v>
      </c>
      <c r="U19" s="18">
        <f ca="1">INDIRECT("R[0]C[-1]",FALSE)+1</f>
        <v>19</v>
      </c>
      <c r="V19" s="18">
        <f ca="1">INDIRECT("R[0]C[-1]",FALSE)</f>
        <v>19</v>
      </c>
      <c r="W19" s="18">
        <f ca="1" t="shared" si="1" ref="W19:AB19">INDIRECT("R[0]C[-1]",FALSE)+1</f>
        <v>20</v>
      </c>
      <c r="X19" s="18">
        <f ca="1" t="shared" si="1"/>
        <v>21</v>
      </c>
      <c r="Y19" s="18">
        <f ca="1" t="shared" si="1"/>
        <v>22</v>
      </c>
      <c r="Z19" s="18">
        <f ca="1" t="shared" si="1"/>
        <v>23</v>
      </c>
      <c r="AA19" s="18">
        <f ca="1" t="shared" si="1"/>
        <v>24</v>
      </c>
      <c r="AB19" s="18">
        <f ca="1" t="shared" si="1"/>
        <v>25</v>
      </c>
      <c r="AC19" s="18"/>
      <c r="AD19" s="18"/>
      <c r="AE19" s="18"/>
      <c r="AF19" s="18">
        <f ca="1">INDIRECT("R[0]C[-4]",FALSE)+1</f>
        <v>26</v>
      </c>
      <c r="AG19" s="73">
        <f ca="1">INDIRECT("R[0]C[-1]",FALSE)+1</f>
        <v>27</v>
      </c>
      <c r="AH19" s="74"/>
      <c r="AI19" s="18">
        <f ca="1">INDIRECT("R[0]C[-2]",FALSE)+1</f>
        <v>28</v>
      </c>
      <c r="AJ19" s="18">
        <f ca="1" t="shared" si="2" ref="AJ19:BA19">INDIRECT("R[0]C[-1]",FALSE)+1</f>
        <v>29</v>
      </c>
      <c r="AK19" s="18">
        <f ca="1" t="shared" si="2"/>
        <v>30</v>
      </c>
      <c r="AL19" s="18">
        <f ca="1" t="shared" si="2"/>
        <v>31</v>
      </c>
      <c r="AM19" s="18">
        <f ca="1" t="shared" si="2"/>
        <v>32</v>
      </c>
      <c r="AN19" s="18">
        <f ca="1" t="shared" si="2"/>
        <v>33</v>
      </c>
      <c r="AO19" s="18">
        <f ca="1" t="shared" si="2"/>
        <v>34</v>
      </c>
      <c r="AP19" s="18">
        <f ca="1" t="shared" si="2"/>
        <v>35</v>
      </c>
      <c r="AQ19" s="18">
        <f ca="1" t="shared" si="2"/>
        <v>36</v>
      </c>
      <c r="AR19" s="18">
        <f ca="1" t="shared" si="2"/>
        <v>37</v>
      </c>
      <c r="AS19" s="18">
        <f ca="1" t="shared" si="2"/>
        <v>38</v>
      </c>
      <c r="AT19" s="18">
        <f ca="1" t="shared" si="2"/>
        <v>39</v>
      </c>
      <c r="AU19" s="18">
        <f ca="1" t="shared" si="2"/>
        <v>40</v>
      </c>
      <c r="AV19" s="18">
        <f ca="1" t="shared" si="2"/>
        <v>41</v>
      </c>
      <c r="AW19" s="18">
        <f ca="1" t="shared" si="2"/>
        <v>42</v>
      </c>
      <c r="AX19" s="18">
        <f ca="1" t="shared" si="2"/>
        <v>43</v>
      </c>
      <c r="AY19" s="18">
        <f ca="1" t="shared" si="2"/>
        <v>44</v>
      </c>
      <c r="AZ19" s="18">
        <f ca="1" t="shared" si="2"/>
        <v>45</v>
      </c>
      <c r="BA19" s="18">
        <f ca="1" t="shared" si="2"/>
        <v>46</v>
      </c>
      <c r="BB19" s="19"/>
    </row>
    <row r="20" spans="1:54" ht="42" customHeight="1">
      <c r="A20" s="20" t="s">
        <v>49</v>
      </c>
      <c r="B20" s="21" t="s">
        <v>50</v>
      </c>
      <c r="C20" s="22" t="s">
        <v>51</v>
      </c>
      <c r="D20" s="22" t="s">
        <v>51</v>
      </c>
      <c r="E20" s="22" t="s">
        <v>51</v>
      </c>
      <c r="F20" s="22" t="s">
        <v>51</v>
      </c>
      <c r="G20" s="22" t="s">
        <v>51</v>
      </c>
      <c r="H20" s="22" t="s">
        <v>51</v>
      </c>
      <c r="I20" s="22" t="s">
        <v>51</v>
      </c>
      <c r="J20" s="22" t="s">
        <v>51</v>
      </c>
      <c r="K20" s="22" t="s">
        <v>51</v>
      </c>
      <c r="L20" s="22" t="s">
        <v>51</v>
      </c>
      <c r="M20" s="22" t="s">
        <v>51</v>
      </c>
      <c r="N20" s="22" t="s">
        <v>51</v>
      </c>
      <c r="O20" s="22" t="s">
        <v>51</v>
      </c>
      <c r="P20" s="22" t="s">
        <v>51</v>
      </c>
      <c r="Q20" s="22" t="s">
        <v>51</v>
      </c>
      <c r="R20" s="22" t="s">
        <v>51</v>
      </c>
      <c r="S20" s="22" t="s">
        <v>51</v>
      </c>
      <c r="T20" s="22" t="s">
        <v>51</v>
      </c>
      <c r="U20" s="22" t="s">
        <v>51</v>
      </c>
      <c r="V20" s="22" t="s">
        <v>51</v>
      </c>
      <c r="W20" s="22" t="s">
        <v>51</v>
      </c>
      <c r="X20" s="22" t="s">
        <v>51</v>
      </c>
      <c r="Y20" s="22" t="s">
        <v>51</v>
      </c>
      <c r="Z20" s="22" t="s">
        <v>51</v>
      </c>
      <c r="AA20" s="22" t="s">
        <v>51</v>
      </c>
      <c r="AB20" s="22" t="s">
        <v>51</v>
      </c>
      <c r="AC20" s="23"/>
      <c r="AD20" s="23"/>
      <c r="AE20" s="23"/>
      <c r="AF20" s="23" t="s">
        <v>51</v>
      </c>
      <c r="AG20" s="22" t="s">
        <v>51</v>
      </c>
      <c r="AH20" s="22" t="s">
        <v>51</v>
      </c>
      <c r="AI20" s="24">
        <f>AI21+AI36+AI45</f>
        <v>182406512.9</v>
      </c>
      <c r="AJ20" s="24">
        <f aca="true" t="shared" si="3" ref="AJ20:AZ20">AJ21+AJ36+AJ45</f>
        <v>180415621.5</v>
      </c>
      <c r="AK20" s="24">
        <f t="shared" si="3"/>
        <v>189979571.47</v>
      </c>
      <c r="AL20" s="24">
        <f t="shared" si="3"/>
        <v>174890441.7</v>
      </c>
      <c r="AM20" s="24">
        <f t="shared" si="3"/>
        <v>174401441.7</v>
      </c>
      <c r="AN20" s="24">
        <f t="shared" si="3"/>
        <v>174401441.7</v>
      </c>
      <c r="AO20" s="24">
        <f t="shared" si="3"/>
        <v>182400312.9</v>
      </c>
      <c r="AP20" s="24">
        <f t="shared" si="3"/>
        <v>180409423</v>
      </c>
      <c r="AQ20" s="24">
        <f t="shared" si="3"/>
        <v>189979571.47</v>
      </c>
      <c r="AR20" s="24">
        <f t="shared" si="3"/>
        <v>174890441.7</v>
      </c>
      <c r="AS20" s="24">
        <f t="shared" si="3"/>
        <v>174401441.7</v>
      </c>
      <c r="AT20" s="24">
        <f t="shared" si="3"/>
        <v>174401441.7</v>
      </c>
      <c r="AU20" s="24">
        <f t="shared" si="3"/>
        <v>180274638.60000002</v>
      </c>
      <c r="AV20" s="24">
        <f t="shared" si="3"/>
        <v>189979571.47</v>
      </c>
      <c r="AW20" s="24">
        <f t="shared" si="3"/>
        <v>174890441.7</v>
      </c>
      <c r="AX20" s="24">
        <f t="shared" si="3"/>
        <v>180409413</v>
      </c>
      <c r="AY20" s="24">
        <f t="shared" si="3"/>
        <v>188939027.5</v>
      </c>
      <c r="AZ20" s="24">
        <f t="shared" si="3"/>
        <v>174890441.7</v>
      </c>
      <c r="BA20" s="24"/>
      <c r="BB20" s="19"/>
    </row>
    <row r="21" spans="1:54" ht="52.5" customHeight="1">
      <c r="A21" s="20" t="s">
        <v>52</v>
      </c>
      <c r="B21" s="21" t="s">
        <v>53</v>
      </c>
      <c r="C21" s="22" t="s">
        <v>51</v>
      </c>
      <c r="D21" s="22" t="s">
        <v>51</v>
      </c>
      <c r="E21" s="22" t="s">
        <v>51</v>
      </c>
      <c r="F21" s="22" t="s">
        <v>51</v>
      </c>
      <c r="G21" s="22" t="s">
        <v>51</v>
      </c>
      <c r="H21" s="22" t="s">
        <v>51</v>
      </c>
      <c r="I21" s="22" t="s">
        <v>51</v>
      </c>
      <c r="J21" s="22" t="s">
        <v>51</v>
      </c>
      <c r="K21" s="22" t="s">
        <v>51</v>
      </c>
      <c r="L21" s="22" t="s">
        <v>51</v>
      </c>
      <c r="M21" s="22" t="s">
        <v>51</v>
      </c>
      <c r="N21" s="22" t="s">
        <v>51</v>
      </c>
      <c r="O21" s="22" t="s">
        <v>51</v>
      </c>
      <c r="P21" s="22" t="s">
        <v>51</v>
      </c>
      <c r="Q21" s="22" t="s">
        <v>51</v>
      </c>
      <c r="R21" s="22" t="s">
        <v>51</v>
      </c>
      <c r="S21" s="22" t="s">
        <v>51</v>
      </c>
      <c r="T21" s="22" t="s">
        <v>51</v>
      </c>
      <c r="U21" s="22" t="s">
        <v>51</v>
      </c>
      <c r="V21" s="22" t="s">
        <v>51</v>
      </c>
      <c r="W21" s="22" t="s">
        <v>51</v>
      </c>
      <c r="X21" s="22" t="s">
        <v>51</v>
      </c>
      <c r="Y21" s="22" t="s">
        <v>51</v>
      </c>
      <c r="Z21" s="22" t="s">
        <v>51</v>
      </c>
      <c r="AA21" s="22" t="s">
        <v>51</v>
      </c>
      <c r="AB21" s="22" t="s">
        <v>51</v>
      </c>
      <c r="AC21" s="23"/>
      <c r="AD21" s="23"/>
      <c r="AE21" s="23"/>
      <c r="AF21" s="23" t="s">
        <v>51</v>
      </c>
      <c r="AG21" s="22" t="s">
        <v>51</v>
      </c>
      <c r="AH21" s="22" t="s">
        <v>51</v>
      </c>
      <c r="AI21" s="24">
        <f>SUM(AI22:AI35)</f>
        <v>78520187.5</v>
      </c>
      <c r="AJ21" s="24">
        <f aca="true" t="shared" si="4" ref="AJ21:AZ21">SUM(AJ22:AJ35)</f>
        <v>78504822.10000001</v>
      </c>
      <c r="AK21" s="24">
        <f t="shared" si="4"/>
        <v>82164091.25</v>
      </c>
      <c r="AL21" s="24">
        <f t="shared" si="4"/>
        <v>67979689</v>
      </c>
      <c r="AM21" s="24">
        <f t="shared" si="4"/>
        <v>67459689</v>
      </c>
      <c r="AN21" s="24">
        <f t="shared" si="4"/>
        <v>67459689</v>
      </c>
      <c r="AO21" s="24">
        <f t="shared" si="4"/>
        <v>78520187.5</v>
      </c>
      <c r="AP21" s="24">
        <f t="shared" si="4"/>
        <v>78504822.10000001</v>
      </c>
      <c r="AQ21" s="24">
        <f t="shared" si="4"/>
        <v>82164091.25</v>
      </c>
      <c r="AR21" s="24">
        <f t="shared" si="4"/>
        <v>67979689</v>
      </c>
      <c r="AS21" s="24">
        <f t="shared" si="4"/>
        <v>67459689</v>
      </c>
      <c r="AT21" s="24">
        <f t="shared" si="4"/>
        <v>67459689</v>
      </c>
      <c r="AU21" s="24">
        <f t="shared" si="4"/>
        <v>78504822.10000001</v>
      </c>
      <c r="AV21" s="24">
        <f t="shared" si="4"/>
        <v>82164091.25</v>
      </c>
      <c r="AW21" s="24">
        <f t="shared" si="4"/>
        <v>67979689</v>
      </c>
      <c r="AX21" s="24">
        <f t="shared" si="4"/>
        <v>78504822.10000001</v>
      </c>
      <c r="AY21" s="24">
        <f t="shared" si="4"/>
        <v>82412210.7</v>
      </c>
      <c r="AZ21" s="24">
        <f t="shared" si="4"/>
        <v>67979689</v>
      </c>
      <c r="BA21" s="24"/>
      <c r="BB21" s="19"/>
    </row>
    <row r="22" spans="1:54" ht="157.5" customHeight="1">
      <c r="A22" s="25" t="s">
        <v>54</v>
      </c>
      <c r="B22" s="26" t="s">
        <v>55</v>
      </c>
      <c r="C22" s="27" t="s">
        <v>56</v>
      </c>
      <c r="D22" s="27" t="s">
        <v>57</v>
      </c>
      <c r="E22" s="27" t="s">
        <v>58</v>
      </c>
      <c r="F22" s="27"/>
      <c r="G22" s="27"/>
      <c r="H22" s="27"/>
      <c r="I22" s="27"/>
      <c r="J22" s="27"/>
      <c r="K22" s="27"/>
      <c r="L22" s="27"/>
      <c r="M22" s="27"/>
      <c r="N22" s="27"/>
      <c r="O22" s="27"/>
      <c r="P22" s="27"/>
      <c r="Q22" s="27"/>
      <c r="R22" s="27"/>
      <c r="S22" s="27"/>
      <c r="T22" s="27"/>
      <c r="U22" s="27"/>
      <c r="V22" s="27"/>
      <c r="W22" s="27"/>
      <c r="X22" s="27"/>
      <c r="Y22" s="27"/>
      <c r="Z22" s="27"/>
      <c r="AA22" s="27"/>
      <c r="AB22" s="27"/>
      <c r="AC22" s="28"/>
      <c r="AD22" s="28"/>
      <c r="AE22" s="28"/>
      <c r="AF22" s="26" t="s">
        <v>59</v>
      </c>
      <c r="AG22" s="29" t="s">
        <v>60</v>
      </c>
      <c r="AH22" s="29" t="s">
        <v>61</v>
      </c>
      <c r="AI22" s="30">
        <v>13937730.7</v>
      </c>
      <c r="AJ22" s="30">
        <v>13937133</v>
      </c>
      <c r="AK22" s="30">
        <v>6599657</v>
      </c>
      <c r="AL22" s="30">
        <v>4060000</v>
      </c>
      <c r="AM22" s="30">
        <v>4060000</v>
      </c>
      <c r="AN22" s="30">
        <v>4060000</v>
      </c>
      <c r="AO22" s="30">
        <v>13937730.7</v>
      </c>
      <c r="AP22" s="30">
        <v>13937133</v>
      </c>
      <c r="AQ22" s="30">
        <v>6599657</v>
      </c>
      <c r="AR22" s="30">
        <v>4060000</v>
      </c>
      <c r="AS22" s="30">
        <v>4060000</v>
      </c>
      <c r="AT22" s="30">
        <v>4060000</v>
      </c>
      <c r="AU22" s="30">
        <v>13937133</v>
      </c>
      <c r="AV22" s="30">
        <v>6599657</v>
      </c>
      <c r="AW22" s="30">
        <v>4060000</v>
      </c>
      <c r="AX22" s="30">
        <v>13937133</v>
      </c>
      <c r="AY22" s="30">
        <v>6599657</v>
      </c>
      <c r="AZ22" s="30">
        <v>4060000</v>
      </c>
      <c r="BA22" s="31" t="s">
        <v>62</v>
      </c>
      <c r="BB22" s="19"/>
    </row>
    <row r="23" spans="1:54" ht="112.5" customHeight="1">
      <c r="A23" s="25" t="s">
        <v>63</v>
      </c>
      <c r="B23" s="26" t="s">
        <v>64</v>
      </c>
      <c r="C23" s="27" t="s">
        <v>56</v>
      </c>
      <c r="D23" s="27" t="s">
        <v>57</v>
      </c>
      <c r="E23" s="27" t="s">
        <v>58</v>
      </c>
      <c r="F23" s="27"/>
      <c r="G23" s="27"/>
      <c r="H23" s="27"/>
      <c r="I23" s="27"/>
      <c r="J23" s="27"/>
      <c r="K23" s="27"/>
      <c r="L23" s="27"/>
      <c r="M23" s="27"/>
      <c r="N23" s="27"/>
      <c r="O23" s="27"/>
      <c r="P23" s="27"/>
      <c r="Q23" s="27"/>
      <c r="R23" s="27"/>
      <c r="S23" s="27"/>
      <c r="T23" s="27"/>
      <c r="U23" s="27"/>
      <c r="V23" s="27"/>
      <c r="W23" s="27" t="s">
        <v>65</v>
      </c>
      <c r="X23" s="27" t="s">
        <v>66</v>
      </c>
      <c r="Y23" s="27" t="s">
        <v>67</v>
      </c>
      <c r="Z23" s="27"/>
      <c r="AA23" s="27"/>
      <c r="AB23" s="27"/>
      <c r="AC23" s="28"/>
      <c r="AD23" s="28"/>
      <c r="AE23" s="28"/>
      <c r="AF23" s="26" t="s">
        <v>59</v>
      </c>
      <c r="AG23" s="29" t="s">
        <v>68</v>
      </c>
      <c r="AH23" s="29" t="s">
        <v>69</v>
      </c>
      <c r="AI23" s="30">
        <v>2357000.8</v>
      </c>
      <c r="AJ23" s="30">
        <v>2352571.3</v>
      </c>
      <c r="AK23" s="30">
        <v>1673896.45</v>
      </c>
      <c r="AL23" s="30">
        <v>1149154</v>
      </c>
      <c r="AM23" s="30">
        <v>1149154</v>
      </c>
      <c r="AN23" s="30">
        <v>1149154</v>
      </c>
      <c r="AO23" s="30">
        <v>2357000.8</v>
      </c>
      <c r="AP23" s="30">
        <v>2352571.3</v>
      </c>
      <c r="AQ23" s="30">
        <v>1673896.45</v>
      </c>
      <c r="AR23" s="30">
        <v>1149154</v>
      </c>
      <c r="AS23" s="30">
        <v>1149154</v>
      </c>
      <c r="AT23" s="30">
        <v>1149154</v>
      </c>
      <c r="AU23" s="30">
        <v>2352571.3</v>
      </c>
      <c r="AV23" s="30">
        <v>1673896.45</v>
      </c>
      <c r="AW23" s="30">
        <v>1149154</v>
      </c>
      <c r="AX23" s="30">
        <v>2352571.3</v>
      </c>
      <c r="AY23" s="30">
        <v>1568896.5</v>
      </c>
      <c r="AZ23" s="30">
        <v>1149154</v>
      </c>
      <c r="BA23" s="31" t="s">
        <v>62</v>
      </c>
      <c r="BB23" s="19"/>
    </row>
    <row r="24" spans="1:54" ht="45" customHeight="1">
      <c r="A24" s="25" t="s">
        <v>70</v>
      </c>
      <c r="B24" s="26" t="s">
        <v>71</v>
      </c>
      <c r="C24" s="27" t="s">
        <v>56</v>
      </c>
      <c r="D24" s="27" t="s">
        <v>66</v>
      </c>
      <c r="E24" s="27" t="s">
        <v>58</v>
      </c>
      <c r="F24" s="27"/>
      <c r="G24" s="27"/>
      <c r="H24" s="27"/>
      <c r="I24" s="27"/>
      <c r="J24" s="27"/>
      <c r="K24" s="27"/>
      <c r="L24" s="27"/>
      <c r="M24" s="27"/>
      <c r="N24" s="27"/>
      <c r="O24" s="27"/>
      <c r="P24" s="27"/>
      <c r="Q24" s="27"/>
      <c r="R24" s="27"/>
      <c r="S24" s="27"/>
      <c r="T24" s="27"/>
      <c r="U24" s="27"/>
      <c r="V24" s="27"/>
      <c r="W24" s="27"/>
      <c r="X24" s="27"/>
      <c r="Y24" s="27"/>
      <c r="Z24" s="27"/>
      <c r="AA24" s="27"/>
      <c r="AB24" s="27"/>
      <c r="AC24" s="28"/>
      <c r="AD24" s="28"/>
      <c r="AE24" s="28"/>
      <c r="AF24" s="26" t="s">
        <v>59</v>
      </c>
      <c r="AG24" s="29" t="s">
        <v>72</v>
      </c>
      <c r="AH24" s="29" t="s">
        <v>73</v>
      </c>
      <c r="AI24" s="30">
        <v>406675</v>
      </c>
      <c r="AJ24" s="30">
        <v>406666.5</v>
      </c>
      <c r="AK24" s="30">
        <v>301000</v>
      </c>
      <c r="AL24" s="30">
        <v>401000</v>
      </c>
      <c r="AM24" s="30">
        <v>401000</v>
      </c>
      <c r="AN24" s="30">
        <v>401000</v>
      </c>
      <c r="AO24" s="30">
        <v>406675</v>
      </c>
      <c r="AP24" s="30">
        <v>406666.5</v>
      </c>
      <c r="AQ24" s="30">
        <v>301000</v>
      </c>
      <c r="AR24" s="30">
        <v>401000</v>
      </c>
      <c r="AS24" s="30">
        <v>401000</v>
      </c>
      <c r="AT24" s="30">
        <v>401000</v>
      </c>
      <c r="AU24" s="30">
        <v>406666.5</v>
      </c>
      <c r="AV24" s="30">
        <v>301000</v>
      </c>
      <c r="AW24" s="30">
        <v>401000</v>
      </c>
      <c r="AX24" s="30">
        <v>406666.5</v>
      </c>
      <c r="AY24" s="30">
        <v>301000</v>
      </c>
      <c r="AZ24" s="30">
        <v>401000</v>
      </c>
      <c r="BA24" s="31" t="s">
        <v>62</v>
      </c>
      <c r="BB24" s="19"/>
    </row>
    <row r="25" spans="1:54" ht="270" customHeight="1">
      <c r="A25" s="25" t="s">
        <v>74</v>
      </c>
      <c r="B25" s="26" t="s">
        <v>75</v>
      </c>
      <c r="C25" s="27" t="s">
        <v>56</v>
      </c>
      <c r="D25" s="27" t="s">
        <v>76</v>
      </c>
      <c r="E25" s="27" t="s">
        <v>58</v>
      </c>
      <c r="F25" s="27"/>
      <c r="G25" s="27"/>
      <c r="H25" s="27"/>
      <c r="I25" s="27"/>
      <c r="J25" s="27"/>
      <c r="K25" s="27"/>
      <c r="L25" s="27"/>
      <c r="M25" s="27"/>
      <c r="N25" s="27"/>
      <c r="O25" s="27"/>
      <c r="P25" s="27"/>
      <c r="Q25" s="27"/>
      <c r="R25" s="27"/>
      <c r="S25" s="27"/>
      <c r="T25" s="27"/>
      <c r="U25" s="27"/>
      <c r="V25" s="27"/>
      <c r="W25" s="27" t="s">
        <v>77</v>
      </c>
      <c r="X25" s="27" t="s">
        <v>66</v>
      </c>
      <c r="Y25" s="27" t="s">
        <v>78</v>
      </c>
      <c r="Z25" s="27"/>
      <c r="AA25" s="27"/>
      <c r="AB25" s="27"/>
      <c r="AC25" s="28"/>
      <c r="AD25" s="28"/>
      <c r="AE25" s="28"/>
      <c r="AF25" s="26" t="s">
        <v>59</v>
      </c>
      <c r="AG25" s="29" t="s">
        <v>72</v>
      </c>
      <c r="AH25" s="29" t="s">
        <v>73</v>
      </c>
      <c r="AI25" s="30">
        <v>38739316.3</v>
      </c>
      <c r="AJ25" s="30">
        <v>38730091.1</v>
      </c>
      <c r="AK25" s="30">
        <v>35688265.64</v>
      </c>
      <c r="AL25" s="30">
        <v>39665600</v>
      </c>
      <c r="AM25" s="30">
        <v>39345600</v>
      </c>
      <c r="AN25" s="30">
        <v>39345600</v>
      </c>
      <c r="AO25" s="30">
        <v>38739316.3</v>
      </c>
      <c r="AP25" s="30">
        <v>38730091.1</v>
      </c>
      <c r="AQ25" s="30">
        <v>35688265.64</v>
      </c>
      <c r="AR25" s="30">
        <v>39665600</v>
      </c>
      <c r="AS25" s="30">
        <v>39345600</v>
      </c>
      <c r="AT25" s="30">
        <v>39345600</v>
      </c>
      <c r="AU25" s="30">
        <v>38730091.1</v>
      </c>
      <c r="AV25" s="30">
        <v>35688265.64</v>
      </c>
      <c r="AW25" s="30">
        <v>39665600</v>
      </c>
      <c r="AX25" s="30">
        <v>38730091.1</v>
      </c>
      <c r="AY25" s="30">
        <v>35024071.6</v>
      </c>
      <c r="AZ25" s="30">
        <v>39665600</v>
      </c>
      <c r="BA25" s="31" t="s">
        <v>62</v>
      </c>
      <c r="BB25" s="19"/>
    </row>
    <row r="26" spans="1:54" ht="45" customHeight="1">
      <c r="A26" s="25" t="s">
        <v>79</v>
      </c>
      <c r="B26" s="26" t="s">
        <v>80</v>
      </c>
      <c r="C26" s="27" t="s">
        <v>56</v>
      </c>
      <c r="D26" s="27" t="s">
        <v>81</v>
      </c>
      <c r="E26" s="27" t="s">
        <v>58</v>
      </c>
      <c r="F26" s="27"/>
      <c r="G26" s="27"/>
      <c r="H26" s="27"/>
      <c r="I26" s="27"/>
      <c r="J26" s="27"/>
      <c r="K26" s="27"/>
      <c r="L26" s="27"/>
      <c r="M26" s="27"/>
      <c r="N26" s="27"/>
      <c r="O26" s="27"/>
      <c r="P26" s="27"/>
      <c r="Q26" s="27"/>
      <c r="R26" s="27"/>
      <c r="S26" s="27"/>
      <c r="T26" s="27"/>
      <c r="U26" s="27"/>
      <c r="V26" s="27"/>
      <c r="W26" s="27"/>
      <c r="X26" s="27"/>
      <c r="Y26" s="27"/>
      <c r="Z26" s="27" t="s">
        <v>82</v>
      </c>
      <c r="AA26" s="27" t="s">
        <v>83</v>
      </c>
      <c r="AB26" s="27" t="s">
        <v>84</v>
      </c>
      <c r="AC26" s="28"/>
      <c r="AD26" s="28"/>
      <c r="AE26" s="28"/>
      <c r="AF26" s="26" t="s">
        <v>59</v>
      </c>
      <c r="AG26" s="29" t="s">
        <v>85</v>
      </c>
      <c r="AH26" s="29" t="s">
        <v>86</v>
      </c>
      <c r="AI26" s="30">
        <v>1240796</v>
      </c>
      <c r="AJ26" s="30">
        <v>1240796</v>
      </c>
      <c r="AK26" s="30">
        <v>1100000</v>
      </c>
      <c r="AL26" s="30">
        <v>1100000</v>
      </c>
      <c r="AM26" s="30">
        <v>1100000</v>
      </c>
      <c r="AN26" s="30">
        <v>1100000</v>
      </c>
      <c r="AO26" s="30">
        <v>1240796</v>
      </c>
      <c r="AP26" s="30">
        <v>1240796</v>
      </c>
      <c r="AQ26" s="30">
        <v>1100000</v>
      </c>
      <c r="AR26" s="30">
        <v>1100000</v>
      </c>
      <c r="AS26" s="30">
        <v>1100000</v>
      </c>
      <c r="AT26" s="30">
        <v>1100000</v>
      </c>
      <c r="AU26" s="30">
        <v>1240796</v>
      </c>
      <c r="AV26" s="30">
        <v>1100000</v>
      </c>
      <c r="AW26" s="30">
        <v>1100000</v>
      </c>
      <c r="AX26" s="30">
        <v>1240796</v>
      </c>
      <c r="AY26" s="30">
        <v>1100000</v>
      </c>
      <c r="AZ26" s="30">
        <v>1100000</v>
      </c>
      <c r="BA26" s="31" t="s">
        <v>62</v>
      </c>
      <c r="BB26" s="19"/>
    </row>
    <row r="27" spans="1:54" ht="45" customHeight="1">
      <c r="A27" s="75" t="s">
        <v>87</v>
      </c>
      <c r="B27" s="77" t="s">
        <v>88</v>
      </c>
      <c r="C27" s="27" t="s">
        <v>56</v>
      </c>
      <c r="D27" s="27" t="s">
        <v>89</v>
      </c>
      <c r="E27" s="27" t="s">
        <v>58</v>
      </c>
      <c r="F27" s="27"/>
      <c r="G27" s="27"/>
      <c r="H27" s="27"/>
      <c r="I27" s="27"/>
      <c r="J27" s="27"/>
      <c r="K27" s="27"/>
      <c r="L27" s="27"/>
      <c r="M27" s="27"/>
      <c r="N27" s="27"/>
      <c r="O27" s="27"/>
      <c r="P27" s="27"/>
      <c r="Q27" s="27"/>
      <c r="R27" s="27"/>
      <c r="S27" s="27"/>
      <c r="T27" s="27"/>
      <c r="U27" s="27"/>
      <c r="V27" s="27"/>
      <c r="W27" s="27" t="s">
        <v>90</v>
      </c>
      <c r="X27" s="27" t="s">
        <v>66</v>
      </c>
      <c r="Y27" s="27" t="s">
        <v>91</v>
      </c>
      <c r="Z27" s="27"/>
      <c r="AA27" s="27"/>
      <c r="AB27" s="27"/>
      <c r="AC27" s="28"/>
      <c r="AD27" s="28"/>
      <c r="AE27" s="28"/>
      <c r="AF27" s="77" t="s">
        <v>59</v>
      </c>
      <c r="AG27" s="79" t="s">
        <v>92</v>
      </c>
      <c r="AH27" s="79" t="s">
        <v>93</v>
      </c>
      <c r="AI27" s="30">
        <v>1897757.7</v>
      </c>
      <c r="AJ27" s="30">
        <v>1896722.6</v>
      </c>
      <c r="AK27" s="30">
        <v>1916300</v>
      </c>
      <c r="AL27" s="30">
        <v>1912700</v>
      </c>
      <c r="AM27" s="30">
        <v>1912700</v>
      </c>
      <c r="AN27" s="30">
        <v>1912700</v>
      </c>
      <c r="AO27" s="30">
        <v>1897757.7</v>
      </c>
      <c r="AP27" s="30">
        <v>1896722.6</v>
      </c>
      <c r="AQ27" s="30">
        <v>1916300</v>
      </c>
      <c r="AR27" s="30">
        <v>1912700</v>
      </c>
      <c r="AS27" s="30">
        <v>1912700</v>
      </c>
      <c r="AT27" s="30">
        <v>1912700</v>
      </c>
      <c r="AU27" s="30">
        <v>1896722.6</v>
      </c>
      <c r="AV27" s="30">
        <v>1916300</v>
      </c>
      <c r="AW27" s="30">
        <v>1912700</v>
      </c>
      <c r="AX27" s="30">
        <v>1896722.6</v>
      </c>
      <c r="AY27" s="30">
        <v>1916300</v>
      </c>
      <c r="AZ27" s="30">
        <v>1912700</v>
      </c>
      <c r="BA27" s="69" t="s">
        <v>62</v>
      </c>
      <c r="BB27" s="19"/>
    </row>
    <row r="28" spans="1:54" ht="33.75" customHeight="1">
      <c r="A28" s="76"/>
      <c r="B28" s="78"/>
      <c r="C28" s="27"/>
      <c r="D28" s="27"/>
      <c r="E28" s="27"/>
      <c r="F28" s="27"/>
      <c r="G28" s="27"/>
      <c r="H28" s="27"/>
      <c r="I28" s="27"/>
      <c r="J28" s="27"/>
      <c r="K28" s="27"/>
      <c r="L28" s="27"/>
      <c r="M28" s="27"/>
      <c r="N28" s="27"/>
      <c r="O28" s="27"/>
      <c r="P28" s="27"/>
      <c r="Q28" s="27"/>
      <c r="R28" s="27"/>
      <c r="S28" s="27"/>
      <c r="T28" s="27"/>
      <c r="U28" s="27"/>
      <c r="V28" s="27"/>
      <c r="W28" s="27" t="s">
        <v>94</v>
      </c>
      <c r="X28" s="27" t="s">
        <v>66</v>
      </c>
      <c r="Y28" s="27" t="s">
        <v>95</v>
      </c>
      <c r="Z28" s="27"/>
      <c r="AA28" s="27"/>
      <c r="AB28" s="27"/>
      <c r="AC28" s="28"/>
      <c r="AD28" s="28"/>
      <c r="AE28" s="28"/>
      <c r="AF28" s="78"/>
      <c r="AG28" s="80"/>
      <c r="AH28" s="80"/>
      <c r="AI28" s="30"/>
      <c r="AJ28" s="30"/>
      <c r="AK28" s="30"/>
      <c r="AL28" s="30"/>
      <c r="AM28" s="30"/>
      <c r="AN28" s="30"/>
      <c r="AO28" s="30"/>
      <c r="AP28" s="30"/>
      <c r="AQ28" s="30"/>
      <c r="AR28" s="30"/>
      <c r="AS28" s="30"/>
      <c r="AT28" s="30"/>
      <c r="AU28" s="30"/>
      <c r="AV28" s="30"/>
      <c r="AW28" s="30"/>
      <c r="AX28" s="30"/>
      <c r="AY28" s="30"/>
      <c r="AZ28" s="30"/>
      <c r="BA28" s="70"/>
      <c r="BB28" s="32" t="s">
        <v>96</v>
      </c>
    </row>
    <row r="29" spans="1:54" ht="33.75" customHeight="1">
      <c r="A29" s="25" t="s">
        <v>97</v>
      </c>
      <c r="B29" s="26" t="s">
        <v>98</v>
      </c>
      <c r="C29" s="27" t="s">
        <v>56</v>
      </c>
      <c r="D29" s="27" t="s">
        <v>99</v>
      </c>
      <c r="E29" s="27" t="s">
        <v>58</v>
      </c>
      <c r="F29" s="27"/>
      <c r="G29" s="27"/>
      <c r="H29" s="27"/>
      <c r="I29" s="27"/>
      <c r="J29" s="27"/>
      <c r="K29" s="27"/>
      <c r="L29" s="27"/>
      <c r="M29" s="27"/>
      <c r="N29" s="27"/>
      <c r="O29" s="27"/>
      <c r="P29" s="27"/>
      <c r="Q29" s="27"/>
      <c r="R29" s="27"/>
      <c r="S29" s="27"/>
      <c r="T29" s="27"/>
      <c r="U29" s="27"/>
      <c r="V29" s="27"/>
      <c r="W29" s="27" t="s">
        <v>90</v>
      </c>
      <c r="X29" s="27" t="s">
        <v>66</v>
      </c>
      <c r="Y29" s="27" t="s">
        <v>91</v>
      </c>
      <c r="Z29" s="27"/>
      <c r="AA29" s="27"/>
      <c r="AB29" s="27"/>
      <c r="AC29" s="28"/>
      <c r="AD29" s="28"/>
      <c r="AE29" s="28"/>
      <c r="AF29" s="26" t="s">
        <v>59</v>
      </c>
      <c r="AG29" s="29" t="s">
        <v>92</v>
      </c>
      <c r="AH29" s="29" t="s">
        <v>93</v>
      </c>
      <c r="AI29" s="30">
        <v>5048756</v>
      </c>
      <c r="AJ29" s="30">
        <v>5048756</v>
      </c>
      <c r="AK29" s="30">
        <v>4568361.4</v>
      </c>
      <c r="AL29" s="30">
        <v>4960000</v>
      </c>
      <c r="AM29" s="30">
        <v>4960000</v>
      </c>
      <c r="AN29" s="30">
        <v>4960000</v>
      </c>
      <c r="AO29" s="30">
        <v>5048756</v>
      </c>
      <c r="AP29" s="30">
        <v>5048756</v>
      </c>
      <c r="AQ29" s="30">
        <v>4568361.4</v>
      </c>
      <c r="AR29" s="30">
        <v>4960000</v>
      </c>
      <c r="AS29" s="30">
        <v>4960000</v>
      </c>
      <c r="AT29" s="30">
        <v>4960000</v>
      </c>
      <c r="AU29" s="30">
        <v>5048756</v>
      </c>
      <c r="AV29" s="30">
        <v>4568361.4</v>
      </c>
      <c r="AW29" s="30">
        <v>4960000</v>
      </c>
      <c r="AX29" s="30">
        <v>5048756</v>
      </c>
      <c r="AY29" s="30">
        <v>4568361.4</v>
      </c>
      <c r="AZ29" s="30">
        <v>4960000</v>
      </c>
      <c r="BA29" s="31" t="s">
        <v>62</v>
      </c>
      <c r="BB29" s="19"/>
    </row>
    <row r="30" spans="1:54" ht="67.5" customHeight="1">
      <c r="A30" s="25" t="s">
        <v>100</v>
      </c>
      <c r="B30" s="26" t="s">
        <v>101</v>
      </c>
      <c r="C30" s="27" t="s">
        <v>56</v>
      </c>
      <c r="D30" s="27" t="s">
        <v>102</v>
      </c>
      <c r="E30" s="27" t="s">
        <v>58</v>
      </c>
      <c r="F30" s="27"/>
      <c r="G30" s="27"/>
      <c r="H30" s="27"/>
      <c r="I30" s="27"/>
      <c r="J30" s="27"/>
      <c r="K30" s="27"/>
      <c r="L30" s="27"/>
      <c r="M30" s="27"/>
      <c r="N30" s="27"/>
      <c r="O30" s="27"/>
      <c r="P30" s="27"/>
      <c r="Q30" s="27"/>
      <c r="R30" s="27"/>
      <c r="S30" s="27"/>
      <c r="T30" s="27"/>
      <c r="U30" s="27"/>
      <c r="V30" s="27"/>
      <c r="W30" s="27" t="s">
        <v>103</v>
      </c>
      <c r="X30" s="27" t="s">
        <v>104</v>
      </c>
      <c r="Y30" s="27" t="s">
        <v>105</v>
      </c>
      <c r="Z30" s="27"/>
      <c r="AA30" s="27"/>
      <c r="AB30" s="27"/>
      <c r="AC30" s="28"/>
      <c r="AD30" s="28"/>
      <c r="AE30" s="28"/>
      <c r="AF30" s="26" t="s">
        <v>59</v>
      </c>
      <c r="AG30" s="29" t="s">
        <v>106</v>
      </c>
      <c r="AH30" s="29" t="s">
        <v>93</v>
      </c>
      <c r="AI30" s="30">
        <v>12520393</v>
      </c>
      <c r="AJ30" s="30">
        <v>12520383</v>
      </c>
      <c r="AK30" s="30">
        <v>11971000</v>
      </c>
      <c r="AL30" s="30">
        <v>12600000</v>
      </c>
      <c r="AM30" s="30">
        <v>12400000</v>
      </c>
      <c r="AN30" s="30">
        <v>12400000</v>
      </c>
      <c r="AO30" s="30">
        <v>12520393</v>
      </c>
      <c r="AP30" s="30">
        <v>12520383</v>
      </c>
      <c r="AQ30" s="30">
        <v>11971000</v>
      </c>
      <c r="AR30" s="30">
        <v>12600000</v>
      </c>
      <c r="AS30" s="30">
        <v>12400000</v>
      </c>
      <c r="AT30" s="30">
        <v>12400000</v>
      </c>
      <c r="AU30" s="30">
        <v>12520383</v>
      </c>
      <c r="AV30" s="30">
        <v>11971000</v>
      </c>
      <c r="AW30" s="30">
        <v>12600000</v>
      </c>
      <c r="AX30" s="30">
        <v>12520383</v>
      </c>
      <c r="AY30" s="30">
        <v>11971000</v>
      </c>
      <c r="AZ30" s="30">
        <v>12600000</v>
      </c>
      <c r="BA30" s="31" t="s">
        <v>62</v>
      </c>
      <c r="BB30" s="19"/>
    </row>
    <row r="31" spans="1:54" ht="33.75" customHeight="1">
      <c r="A31" s="25" t="s">
        <v>107</v>
      </c>
      <c r="B31" s="26" t="s">
        <v>108</v>
      </c>
      <c r="C31" s="27" t="s">
        <v>56</v>
      </c>
      <c r="D31" s="27" t="s">
        <v>109</v>
      </c>
      <c r="E31" s="27" t="s">
        <v>58</v>
      </c>
      <c r="F31" s="27"/>
      <c r="G31" s="27"/>
      <c r="H31" s="27"/>
      <c r="I31" s="27"/>
      <c r="J31" s="27"/>
      <c r="K31" s="27"/>
      <c r="L31" s="27"/>
      <c r="M31" s="27"/>
      <c r="N31" s="27"/>
      <c r="O31" s="27"/>
      <c r="P31" s="27"/>
      <c r="Q31" s="27"/>
      <c r="R31" s="27"/>
      <c r="S31" s="27"/>
      <c r="T31" s="27"/>
      <c r="U31" s="27"/>
      <c r="V31" s="27"/>
      <c r="W31" s="27"/>
      <c r="X31" s="27"/>
      <c r="Y31" s="27"/>
      <c r="Z31" s="27"/>
      <c r="AA31" s="27"/>
      <c r="AB31" s="27"/>
      <c r="AC31" s="28"/>
      <c r="AD31" s="28"/>
      <c r="AE31" s="28"/>
      <c r="AF31" s="26" t="s">
        <v>59</v>
      </c>
      <c r="AG31" s="29" t="s">
        <v>85</v>
      </c>
      <c r="AH31" s="29" t="s">
        <v>110</v>
      </c>
      <c r="AI31" s="30">
        <v>308941</v>
      </c>
      <c r="AJ31" s="30">
        <v>308941</v>
      </c>
      <c r="AK31" s="30">
        <v>1285941</v>
      </c>
      <c r="AL31" s="30">
        <v>285941</v>
      </c>
      <c r="AM31" s="30">
        <v>285941</v>
      </c>
      <c r="AN31" s="30">
        <v>285941</v>
      </c>
      <c r="AO31" s="30">
        <v>308941</v>
      </c>
      <c r="AP31" s="30">
        <v>308941</v>
      </c>
      <c r="AQ31" s="30">
        <v>1285941</v>
      </c>
      <c r="AR31" s="30">
        <v>285941</v>
      </c>
      <c r="AS31" s="30">
        <v>285941</v>
      </c>
      <c r="AT31" s="30">
        <v>285941</v>
      </c>
      <c r="AU31" s="30">
        <v>308941</v>
      </c>
      <c r="AV31" s="30">
        <v>1285941</v>
      </c>
      <c r="AW31" s="30">
        <v>285941</v>
      </c>
      <c r="AX31" s="30">
        <v>308941</v>
      </c>
      <c r="AY31" s="30">
        <v>1285941</v>
      </c>
      <c r="AZ31" s="30">
        <v>285941</v>
      </c>
      <c r="BA31" s="31" t="s">
        <v>62</v>
      </c>
      <c r="BB31" s="19"/>
    </row>
    <row r="32" spans="1:54" ht="225" customHeight="1">
      <c r="A32" s="25" t="s">
        <v>111</v>
      </c>
      <c r="B32" s="26" t="s">
        <v>112</v>
      </c>
      <c r="C32" s="27" t="s">
        <v>56</v>
      </c>
      <c r="D32" s="27" t="s">
        <v>113</v>
      </c>
      <c r="E32" s="27" t="s">
        <v>58</v>
      </c>
      <c r="F32" s="27"/>
      <c r="G32" s="27"/>
      <c r="H32" s="27"/>
      <c r="I32" s="27"/>
      <c r="J32" s="27"/>
      <c r="K32" s="27"/>
      <c r="L32" s="27"/>
      <c r="M32" s="27"/>
      <c r="N32" s="27"/>
      <c r="O32" s="27"/>
      <c r="P32" s="27"/>
      <c r="Q32" s="27"/>
      <c r="R32" s="27"/>
      <c r="S32" s="27"/>
      <c r="T32" s="27"/>
      <c r="U32" s="27"/>
      <c r="V32" s="27"/>
      <c r="W32" s="27"/>
      <c r="X32" s="27"/>
      <c r="Y32" s="27"/>
      <c r="Z32" s="27"/>
      <c r="AA32" s="27"/>
      <c r="AB32" s="27"/>
      <c r="AC32" s="28"/>
      <c r="AD32" s="28"/>
      <c r="AE32" s="28"/>
      <c r="AF32" s="26" t="s">
        <v>59</v>
      </c>
      <c r="AG32" s="29" t="s">
        <v>85</v>
      </c>
      <c r="AH32" s="29" t="s">
        <v>110</v>
      </c>
      <c r="AI32" s="30">
        <v>120826</v>
      </c>
      <c r="AJ32" s="30">
        <v>120826</v>
      </c>
      <c r="AK32" s="30">
        <v>16356269.76</v>
      </c>
      <c r="AL32" s="30">
        <v>150000</v>
      </c>
      <c r="AM32" s="30">
        <v>150000</v>
      </c>
      <c r="AN32" s="30">
        <v>150000</v>
      </c>
      <c r="AO32" s="30">
        <v>120826</v>
      </c>
      <c r="AP32" s="30">
        <v>120826</v>
      </c>
      <c r="AQ32" s="30">
        <v>16356269.76</v>
      </c>
      <c r="AR32" s="30">
        <v>150000</v>
      </c>
      <c r="AS32" s="30">
        <v>150000</v>
      </c>
      <c r="AT32" s="30">
        <v>150000</v>
      </c>
      <c r="AU32" s="30">
        <v>120826</v>
      </c>
      <c r="AV32" s="30">
        <v>16356269.76</v>
      </c>
      <c r="AW32" s="30">
        <v>150000</v>
      </c>
      <c r="AX32" s="30">
        <v>120826</v>
      </c>
      <c r="AY32" s="30">
        <v>16171289.2</v>
      </c>
      <c r="AZ32" s="30">
        <v>150000</v>
      </c>
      <c r="BA32" s="31" t="s">
        <v>62</v>
      </c>
      <c r="BB32" s="19"/>
    </row>
    <row r="33" spans="1:54" ht="303.75" customHeight="1">
      <c r="A33" s="25" t="s">
        <v>114</v>
      </c>
      <c r="B33" s="26" t="s">
        <v>115</v>
      </c>
      <c r="C33" s="27" t="s">
        <v>56</v>
      </c>
      <c r="D33" s="27" t="s">
        <v>116</v>
      </c>
      <c r="E33" s="27" t="s">
        <v>58</v>
      </c>
      <c r="F33" s="27"/>
      <c r="G33" s="27"/>
      <c r="H33" s="27"/>
      <c r="I33" s="27"/>
      <c r="J33" s="27"/>
      <c r="K33" s="27"/>
      <c r="L33" s="27"/>
      <c r="M33" s="27"/>
      <c r="N33" s="27"/>
      <c r="O33" s="27"/>
      <c r="P33" s="27"/>
      <c r="Q33" s="27"/>
      <c r="R33" s="27"/>
      <c r="S33" s="27"/>
      <c r="T33" s="27"/>
      <c r="U33" s="27"/>
      <c r="V33" s="27"/>
      <c r="W33" s="27"/>
      <c r="X33" s="27"/>
      <c r="Y33" s="27"/>
      <c r="Z33" s="27"/>
      <c r="AA33" s="27"/>
      <c r="AB33" s="27"/>
      <c r="AC33" s="28"/>
      <c r="AD33" s="28"/>
      <c r="AE33" s="28"/>
      <c r="AF33" s="26" t="s">
        <v>59</v>
      </c>
      <c r="AG33" s="29" t="s">
        <v>60</v>
      </c>
      <c r="AH33" s="29" t="s">
        <v>117</v>
      </c>
      <c r="AI33" s="30">
        <v>730758</v>
      </c>
      <c r="AJ33" s="30">
        <v>730758</v>
      </c>
      <c r="AK33" s="30">
        <v>657400</v>
      </c>
      <c r="AL33" s="30">
        <v>350000</v>
      </c>
      <c r="AM33" s="30">
        <v>350000</v>
      </c>
      <c r="AN33" s="30">
        <v>350000</v>
      </c>
      <c r="AO33" s="30">
        <v>730758</v>
      </c>
      <c r="AP33" s="30">
        <v>730758</v>
      </c>
      <c r="AQ33" s="30">
        <v>657400</v>
      </c>
      <c r="AR33" s="30">
        <v>350000</v>
      </c>
      <c r="AS33" s="30">
        <v>350000</v>
      </c>
      <c r="AT33" s="30">
        <v>350000</v>
      </c>
      <c r="AU33" s="30">
        <v>730758</v>
      </c>
      <c r="AV33" s="30">
        <v>657400</v>
      </c>
      <c r="AW33" s="30">
        <v>350000</v>
      </c>
      <c r="AX33" s="30">
        <v>730758</v>
      </c>
      <c r="AY33" s="30">
        <v>665400</v>
      </c>
      <c r="AZ33" s="30">
        <v>350000</v>
      </c>
      <c r="BA33" s="31" t="s">
        <v>62</v>
      </c>
      <c r="BB33" s="19"/>
    </row>
    <row r="34" spans="1:54" ht="123.75" customHeight="1">
      <c r="A34" s="25" t="s">
        <v>118</v>
      </c>
      <c r="B34" s="26" t="s">
        <v>119</v>
      </c>
      <c r="C34" s="27" t="s">
        <v>56</v>
      </c>
      <c r="D34" s="27" t="s">
        <v>120</v>
      </c>
      <c r="E34" s="27" t="s">
        <v>58</v>
      </c>
      <c r="F34" s="27"/>
      <c r="G34" s="27"/>
      <c r="H34" s="27"/>
      <c r="I34" s="27"/>
      <c r="J34" s="27"/>
      <c r="K34" s="27"/>
      <c r="L34" s="27"/>
      <c r="M34" s="27"/>
      <c r="N34" s="27"/>
      <c r="O34" s="27"/>
      <c r="P34" s="27"/>
      <c r="Q34" s="27"/>
      <c r="R34" s="27"/>
      <c r="S34" s="27"/>
      <c r="T34" s="27"/>
      <c r="U34" s="27"/>
      <c r="V34" s="27"/>
      <c r="W34" s="27"/>
      <c r="X34" s="27"/>
      <c r="Y34" s="27"/>
      <c r="Z34" s="27" t="s">
        <v>121</v>
      </c>
      <c r="AA34" s="27" t="s">
        <v>66</v>
      </c>
      <c r="AB34" s="27" t="s">
        <v>122</v>
      </c>
      <c r="AC34" s="28"/>
      <c r="AD34" s="28"/>
      <c r="AE34" s="28"/>
      <c r="AF34" s="26" t="s">
        <v>59</v>
      </c>
      <c r="AG34" s="29" t="s">
        <v>110</v>
      </c>
      <c r="AH34" s="29" t="s">
        <v>61</v>
      </c>
      <c r="AI34" s="30">
        <v>1176699</v>
      </c>
      <c r="AJ34" s="30">
        <v>1176639.9</v>
      </c>
      <c r="AK34" s="30">
        <v>0</v>
      </c>
      <c r="AL34" s="30">
        <v>1299294</v>
      </c>
      <c r="AM34" s="30">
        <v>1299294</v>
      </c>
      <c r="AN34" s="30">
        <v>1299294</v>
      </c>
      <c r="AO34" s="30">
        <v>1176699</v>
      </c>
      <c r="AP34" s="30">
        <v>1176639.9</v>
      </c>
      <c r="AQ34" s="30">
        <v>0</v>
      </c>
      <c r="AR34" s="30">
        <v>1299294</v>
      </c>
      <c r="AS34" s="30">
        <v>1299294</v>
      </c>
      <c r="AT34" s="30">
        <v>1299294</v>
      </c>
      <c r="AU34" s="30">
        <v>1176639.9</v>
      </c>
      <c r="AV34" s="30">
        <v>0</v>
      </c>
      <c r="AW34" s="30">
        <v>1299294</v>
      </c>
      <c r="AX34" s="30">
        <v>1176639.9</v>
      </c>
      <c r="AY34" s="30">
        <v>1194294</v>
      </c>
      <c r="AZ34" s="30">
        <v>1299294</v>
      </c>
      <c r="BA34" s="31" t="s">
        <v>62</v>
      </c>
      <c r="BB34" s="19"/>
    </row>
    <row r="35" spans="1:54" ht="33.75" customHeight="1">
      <c r="A35" s="25" t="s">
        <v>123</v>
      </c>
      <c r="B35" s="26" t="s">
        <v>124</v>
      </c>
      <c r="C35" s="27" t="s">
        <v>56</v>
      </c>
      <c r="D35" s="27" t="s">
        <v>125</v>
      </c>
      <c r="E35" s="27" t="s">
        <v>58</v>
      </c>
      <c r="F35" s="27"/>
      <c r="G35" s="27"/>
      <c r="H35" s="27"/>
      <c r="I35" s="27"/>
      <c r="J35" s="27"/>
      <c r="K35" s="27"/>
      <c r="L35" s="27"/>
      <c r="M35" s="27"/>
      <c r="N35" s="27"/>
      <c r="O35" s="27"/>
      <c r="P35" s="27"/>
      <c r="Q35" s="27"/>
      <c r="R35" s="27"/>
      <c r="S35" s="27"/>
      <c r="T35" s="27"/>
      <c r="U35" s="27"/>
      <c r="V35" s="27"/>
      <c r="W35" s="27"/>
      <c r="X35" s="27"/>
      <c r="Y35" s="27"/>
      <c r="Z35" s="27"/>
      <c r="AA35" s="27"/>
      <c r="AB35" s="27"/>
      <c r="AC35" s="28"/>
      <c r="AD35" s="28"/>
      <c r="AE35" s="28"/>
      <c r="AF35" s="26" t="s">
        <v>59</v>
      </c>
      <c r="AG35" s="29" t="s">
        <v>126</v>
      </c>
      <c r="AH35" s="29" t="s">
        <v>127</v>
      </c>
      <c r="AI35" s="30">
        <v>34538</v>
      </c>
      <c r="AJ35" s="30">
        <v>34537.7</v>
      </c>
      <c r="AK35" s="30">
        <v>46000</v>
      </c>
      <c r="AL35" s="30">
        <v>46000</v>
      </c>
      <c r="AM35" s="30">
        <v>46000</v>
      </c>
      <c r="AN35" s="30">
        <v>46000</v>
      </c>
      <c r="AO35" s="30">
        <v>34538</v>
      </c>
      <c r="AP35" s="30">
        <v>34537.7</v>
      </c>
      <c r="AQ35" s="30">
        <v>46000</v>
      </c>
      <c r="AR35" s="30">
        <v>46000</v>
      </c>
      <c r="AS35" s="30">
        <v>46000</v>
      </c>
      <c r="AT35" s="30">
        <v>46000</v>
      </c>
      <c r="AU35" s="30">
        <v>34537.7</v>
      </c>
      <c r="AV35" s="30">
        <v>46000</v>
      </c>
      <c r="AW35" s="30">
        <v>46000</v>
      </c>
      <c r="AX35" s="30">
        <v>34537.7</v>
      </c>
      <c r="AY35" s="30">
        <v>46000</v>
      </c>
      <c r="AZ35" s="30">
        <v>46000</v>
      </c>
      <c r="BA35" s="31" t="s">
        <v>62</v>
      </c>
      <c r="BB35" s="19"/>
    </row>
    <row r="36" spans="1:54" ht="73.5" customHeight="1">
      <c r="A36" s="20" t="s">
        <v>128</v>
      </c>
      <c r="B36" s="21" t="s">
        <v>129</v>
      </c>
      <c r="C36" s="22" t="s">
        <v>51</v>
      </c>
      <c r="D36" s="22" t="s">
        <v>51</v>
      </c>
      <c r="E36" s="22" t="s">
        <v>51</v>
      </c>
      <c r="F36" s="22" t="s">
        <v>51</v>
      </c>
      <c r="G36" s="22" t="s">
        <v>51</v>
      </c>
      <c r="H36" s="22" t="s">
        <v>51</v>
      </c>
      <c r="I36" s="22" t="s">
        <v>51</v>
      </c>
      <c r="J36" s="22" t="s">
        <v>51</v>
      </c>
      <c r="K36" s="22" t="s">
        <v>51</v>
      </c>
      <c r="L36" s="22" t="s">
        <v>51</v>
      </c>
      <c r="M36" s="22" t="s">
        <v>51</v>
      </c>
      <c r="N36" s="22" t="s">
        <v>51</v>
      </c>
      <c r="O36" s="22" t="s">
        <v>51</v>
      </c>
      <c r="P36" s="22" t="s">
        <v>51</v>
      </c>
      <c r="Q36" s="22" t="s">
        <v>51</v>
      </c>
      <c r="R36" s="22" t="s">
        <v>51</v>
      </c>
      <c r="S36" s="22" t="s">
        <v>51</v>
      </c>
      <c r="T36" s="22" t="s">
        <v>51</v>
      </c>
      <c r="U36" s="22" t="s">
        <v>51</v>
      </c>
      <c r="V36" s="22" t="s">
        <v>51</v>
      </c>
      <c r="W36" s="22" t="s">
        <v>51</v>
      </c>
      <c r="X36" s="22" t="s">
        <v>51</v>
      </c>
      <c r="Y36" s="22" t="s">
        <v>51</v>
      </c>
      <c r="Z36" s="22" t="s">
        <v>51</v>
      </c>
      <c r="AA36" s="22" t="s">
        <v>51</v>
      </c>
      <c r="AB36" s="22" t="s">
        <v>51</v>
      </c>
      <c r="AC36" s="23"/>
      <c r="AD36" s="23"/>
      <c r="AE36" s="23"/>
      <c r="AF36" s="23" t="s">
        <v>51</v>
      </c>
      <c r="AG36" s="22" t="s">
        <v>51</v>
      </c>
      <c r="AH36" s="22" t="s">
        <v>51</v>
      </c>
      <c r="AI36" s="24">
        <f>SUM(AI37:AI44)</f>
        <v>34510607.3</v>
      </c>
      <c r="AJ36" s="24">
        <f aca="true" t="shared" si="5" ref="AJ36:AZ36">SUM(AJ37:AJ44)</f>
        <v>33071710.9</v>
      </c>
      <c r="AK36" s="24">
        <f t="shared" si="5"/>
        <v>36395765.47</v>
      </c>
      <c r="AL36" s="24">
        <f t="shared" si="5"/>
        <v>33989175</v>
      </c>
      <c r="AM36" s="24">
        <f t="shared" si="5"/>
        <v>34020175</v>
      </c>
      <c r="AN36" s="24">
        <f t="shared" si="5"/>
        <v>34020175</v>
      </c>
      <c r="AO36" s="24">
        <f t="shared" si="5"/>
        <v>34504407.3</v>
      </c>
      <c r="AP36" s="24">
        <f t="shared" si="5"/>
        <v>33065512.4</v>
      </c>
      <c r="AQ36" s="24">
        <f t="shared" si="5"/>
        <v>36395765.47</v>
      </c>
      <c r="AR36" s="24">
        <f t="shared" si="5"/>
        <v>33989175</v>
      </c>
      <c r="AS36" s="24">
        <f t="shared" si="5"/>
        <v>34020175</v>
      </c>
      <c r="AT36" s="24">
        <f t="shared" si="5"/>
        <v>34020175</v>
      </c>
      <c r="AU36" s="24">
        <f t="shared" si="5"/>
        <v>32930738</v>
      </c>
      <c r="AV36" s="24">
        <f t="shared" si="5"/>
        <v>36395765.47</v>
      </c>
      <c r="AW36" s="24">
        <f t="shared" si="5"/>
        <v>33989175</v>
      </c>
      <c r="AX36" s="24">
        <f t="shared" si="5"/>
        <v>33065512.4</v>
      </c>
      <c r="AY36" s="24">
        <f t="shared" si="5"/>
        <v>34610134</v>
      </c>
      <c r="AZ36" s="24">
        <f t="shared" si="5"/>
        <v>33989175</v>
      </c>
      <c r="BA36" s="24"/>
      <c r="BB36" s="19"/>
    </row>
    <row r="37" spans="1:54" ht="67.5" customHeight="1">
      <c r="A37" s="25" t="s">
        <v>130</v>
      </c>
      <c r="B37" s="26" t="s">
        <v>131</v>
      </c>
      <c r="C37" s="27" t="s">
        <v>56</v>
      </c>
      <c r="D37" s="27" t="s">
        <v>132</v>
      </c>
      <c r="E37" s="27" t="s">
        <v>58</v>
      </c>
      <c r="F37" s="27"/>
      <c r="G37" s="27"/>
      <c r="H37" s="27"/>
      <c r="I37" s="27"/>
      <c r="J37" s="27"/>
      <c r="K37" s="27"/>
      <c r="L37" s="27"/>
      <c r="M37" s="27"/>
      <c r="N37" s="27"/>
      <c r="O37" s="27"/>
      <c r="P37" s="27"/>
      <c r="Q37" s="27"/>
      <c r="R37" s="27"/>
      <c r="S37" s="27"/>
      <c r="T37" s="27"/>
      <c r="U37" s="27"/>
      <c r="V37" s="27"/>
      <c r="W37" s="27" t="s">
        <v>133</v>
      </c>
      <c r="X37" s="27" t="s">
        <v>66</v>
      </c>
      <c r="Y37" s="27" t="s">
        <v>134</v>
      </c>
      <c r="Z37" s="27"/>
      <c r="AA37" s="27"/>
      <c r="AB37" s="27"/>
      <c r="AC37" s="28"/>
      <c r="AD37" s="28"/>
      <c r="AE37" s="28"/>
      <c r="AF37" s="26" t="s">
        <v>59</v>
      </c>
      <c r="AG37" s="29" t="s">
        <v>135</v>
      </c>
      <c r="AH37" s="29" t="s">
        <v>136</v>
      </c>
      <c r="AI37" s="30">
        <v>18318826.4</v>
      </c>
      <c r="AJ37" s="30">
        <v>16885871.7</v>
      </c>
      <c r="AK37" s="30">
        <v>18712115</v>
      </c>
      <c r="AL37" s="30">
        <v>19313415</v>
      </c>
      <c r="AM37" s="30">
        <v>19313415</v>
      </c>
      <c r="AN37" s="30">
        <v>19313415</v>
      </c>
      <c r="AO37" s="30">
        <v>18318826.4</v>
      </c>
      <c r="AP37" s="30">
        <v>16885871.7</v>
      </c>
      <c r="AQ37" s="30">
        <v>18712115</v>
      </c>
      <c r="AR37" s="30">
        <v>19313415</v>
      </c>
      <c r="AS37" s="30">
        <v>19313415</v>
      </c>
      <c r="AT37" s="30">
        <v>19313415</v>
      </c>
      <c r="AU37" s="30">
        <v>16885871.7</v>
      </c>
      <c r="AV37" s="30">
        <v>18712115</v>
      </c>
      <c r="AW37" s="30">
        <v>19313415</v>
      </c>
      <c r="AX37" s="30">
        <v>16885871.7</v>
      </c>
      <c r="AY37" s="30">
        <v>18704115</v>
      </c>
      <c r="AZ37" s="30">
        <v>19313415</v>
      </c>
      <c r="BA37" s="31" t="s">
        <v>62</v>
      </c>
      <c r="BB37" s="19"/>
    </row>
    <row r="38" spans="1:54" ht="33.75" customHeight="1">
      <c r="A38" s="25" t="s">
        <v>137</v>
      </c>
      <c r="B38" s="26" t="s">
        <v>138</v>
      </c>
      <c r="C38" s="27" t="s">
        <v>56</v>
      </c>
      <c r="D38" s="27" t="s">
        <v>139</v>
      </c>
      <c r="E38" s="27" t="s">
        <v>58</v>
      </c>
      <c r="F38" s="27"/>
      <c r="G38" s="27"/>
      <c r="H38" s="27"/>
      <c r="I38" s="27"/>
      <c r="J38" s="27"/>
      <c r="K38" s="27"/>
      <c r="L38" s="27"/>
      <c r="M38" s="27"/>
      <c r="N38" s="27"/>
      <c r="O38" s="27"/>
      <c r="P38" s="27"/>
      <c r="Q38" s="27"/>
      <c r="R38" s="27"/>
      <c r="S38" s="27"/>
      <c r="T38" s="27"/>
      <c r="U38" s="27"/>
      <c r="V38" s="27"/>
      <c r="W38" s="27"/>
      <c r="X38" s="27"/>
      <c r="Y38" s="27"/>
      <c r="Z38" s="27"/>
      <c r="AA38" s="27"/>
      <c r="AB38" s="27"/>
      <c r="AC38" s="28"/>
      <c r="AD38" s="28"/>
      <c r="AE38" s="28"/>
      <c r="AF38" s="26" t="s">
        <v>59</v>
      </c>
      <c r="AG38" s="29" t="s">
        <v>140</v>
      </c>
      <c r="AH38" s="29" t="s">
        <v>93</v>
      </c>
      <c r="AI38" s="30">
        <v>3382589</v>
      </c>
      <c r="AJ38" s="30">
        <v>3382339.5</v>
      </c>
      <c r="AK38" s="30">
        <v>2744000</v>
      </c>
      <c r="AL38" s="30">
        <v>2210000</v>
      </c>
      <c r="AM38" s="30">
        <v>2241000</v>
      </c>
      <c r="AN38" s="30">
        <v>2241000</v>
      </c>
      <c r="AO38" s="30">
        <v>3382589</v>
      </c>
      <c r="AP38" s="30">
        <v>3382339.5</v>
      </c>
      <c r="AQ38" s="30">
        <v>2744000</v>
      </c>
      <c r="AR38" s="30">
        <v>2210000</v>
      </c>
      <c r="AS38" s="30">
        <v>2241000</v>
      </c>
      <c r="AT38" s="30">
        <v>2241000</v>
      </c>
      <c r="AU38" s="30">
        <v>3382339.5</v>
      </c>
      <c r="AV38" s="30">
        <v>2744000</v>
      </c>
      <c r="AW38" s="30">
        <v>2210000</v>
      </c>
      <c r="AX38" s="30">
        <v>3382339.5</v>
      </c>
      <c r="AY38" s="30">
        <v>2744000</v>
      </c>
      <c r="AZ38" s="30">
        <v>2210000</v>
      </c>
      <c r="BA38" s="31" t="s">
        <v>62</v>
      </c>
      <c r="BB38" s="19"/>
    </row>
    <row r="39" spans="1:54" ht="90" customHeight="1">
      <c r="A39" s="25" t="s">
        <v>141</v>
      </c>
      <c r="B39" s="26" t="s">
        <v>142</v>
      </c>
      <c r="C39" s="27" t="s">
        <v>56</v>
      </c>
      <c r="D39" s="27" t="s">
        <v>143</v>
      </c>
      <c r="E39" s="27" t="s">
        <v>58</v>
      </c>
      <c r="F39" s="27"/>
      <c r="G39" s="27"/>
      <c r="H39" s="27"/>
      <c r="I39" s="27"/>
      <c r="J39" s="27"/>
      <c r="K39" s="27"/>
      <c r="L39" s="27"/>
      <c r="M39" s="27"/>
      <c r="N39" s="27"/>
      <c r="O39" s="27"/>
      <c r="P39" s="27"/>
      <c r="Q39" s="27"/>
      <c r="R39" s="27"/>
      <c r="S39" s="27"/>
      <c r="T39" s="27"/>
      <c r="U39" s="27"/>
      <c r="V39" s="27"/>
      <c r="W39" s="27"/>
      <c r="X39" s="27"/>
      <c r="Y39" s="27"/>
      <c r="Z39" s="27"/>
      <c r="AA39" s="27"/>
      <c r="AB39" s="27"/>
      <c r="AC39" s="28"/>
      <c r="AD39" s="28"/>
      <c r="AE39" s="28"/>
      <c r="AF39" s="26" t="s">
        <v>59</v>
      </c>
      <c r="AG39" s="29" t="s">
        <v>144</v>
      </c>
      <c r="AH39" s="29" t="s">
        <v>145</v>
      </c>
      <c r="AI39" s="30">
        <v>8662719</v>
      </c>
      <c r="AJ39" s="30">
        <v>8660182.9</v>
      </c>
      <c r="AK39" s="30">
        <v>10595214</v>
      </c>
      <c r="AL39" s="30">
        <v>8726630</v>
      </c>
      <c r="AM39" s="30">
        <v>8726630</v>
      </c>
      <c r="AN39" s="30">
        <v>8726630</v>
      </c>
      <c r="AO39" s="30">
        <v>8662719</v>
      </c>
      <c r="AP39" s="30">
        <v>8660182.9</v>
      </c>
      <c r="AQ39" s="30">
        <v>10595214</v>
      </c>
      <c r="AR39" s="30">
        <v>8726630</v>
      </c>
      <c r="AS39" s="30">
        <v>8726630</v>
      </c>
      <c r="AT39" s="30">
        <v>8726630</v>
      </c>
      <c r="AU39" s="30">
        <v>8660182.9</v>
      </c>
      <c r="AV39" s="30">
        <v>10595214</v>
      </c>
      <c r="AW39" s="30">
        <v>8726630</v>
      </c>
      <c r="AX39" s="30">
        <v>8660182.9</v>
      </c>
      <c r="AY39" s="30">
        <v>9332590</v>
      </c>
      <c r="AZ39" s="30">
        <v>8726630</v>
      </c>
      <c r="BA39" s="31" t="s">
        <v>62</v>
      </c>
      <c r="BB39" s="19"/>
    </row>
    <row r="40" spans="1:54" ht="90" customHeight="1">
      <c r="A40" s="40"/>
      <c r="B40" s="41" t="s">
        <v>222</v>
      </c>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8"/>
      <c r="AD40" s="28"/>
      <c r="AE40" s="28"/>
      <c r="AF40" s="41"/>
      <c r="AG40" s="42"/>
      <c r="AH40" s="42"/>
      <c r="AI40" s="30">
        <v>0</v>
      </c>
      <c r="AJ40" s="30">
        <v>0</v>
      </c>
      <c r="AK40" s="30">
        <v>95007.47</v>
      </c>
      <c r="AL40" s="30">
        <v>0</v>
      </c>
      <c r="AM40" s="30">
        <v>0</v>
      </c>
      <c r="AN40" s="30">
        <v>0</v>
      </c>
      <c r="AO40" s="30">
        <v>0</v>
      </c>
      <c r="AP40" s="30">
        <v>0</v>
      </c>
      <c r="AQ40" s="30">
        <v>95007.47</v>
      </c>
      <c r="AR40" s="30">
        <v>0</v>
      </c>
      <c r="AS40" s="30">
        <v>0</v>
      </c>
      <c r="AT40" s="30">
        <v>0</v>
      </c>
      <c r="AU40" s="30">
        <v>0</v>
      </c>
      <c r="AV40" s="30">
        <v>95007.47</v>
      </c>
      <c r="AW40" s="30"/>
      <c r="AX40" s="30"/>
      <c r="AY40" s="30"/>
      <c r="AZ40" s="30"/>
      <c r="BA40" s="39"/>
      <c r="BB40" s="19"/>
    </row>
    <row r="41" spans="1:54" ht="112.5" customHeight="1">
      <c r="A41" s="25" t="s">
        <v>146</v>
      </c>
      <c r="B41" s="26" t="s">
        <v>147</v>
      </c>
      <c r="C41" s="27" t="s">
        <v>56</v>
      </c>
      <c r="D41" s="27" t="s">
        <v>66</v>
      </c>
      <c r="E41" s="27" t="s">
        <v>58</v>
      </c>
      <c r="F41" s="27"/>
      <c r="G41" s="27"/>
      <c r="H41" s="27"/>
      <c r="I41" s="27"/>
      <c r="J41" s="27"/>
      <c r="K41" s="27"/>
      <c r="L41" s="27"/>
      <c r="M41" s="27"/>
      <c r="N41" s="27"/>
      <c r="O41" s="27"/>
      <c r="P41" s="27"/>
      <c r="Q41" s="27"/>
      <c r="R41" s="27"/>
      <c r="S41" s="27"/>
      <c r="T41" s="27"/>
      <c r="U41" s="27"/>
      <c r="V41" s="27"/>
      <c r="W41" s="27"/>
      <c r="X41" s="27"/>
      <c r="Y41" s="27"/>
      <c r="Z41" s="27"/>
      <c r="AA41" s="27"/>
      <c r="AB41" s="27"/>
      <c r="AC41" s="28"/>
      <c r="AD41" s="28"/>
      <c r="AE41" s="28"/>
      <c r="AF41" s="26" t="s">
        <v>59</v>
      </c>
      <c r="AG41" s="29" t="s">
        <v>117</v>
      </c>
      <c r="AH41" s="29" t="s">
        <v>86</v>
      </c>
      <c r="AI41" s="30">
        <v>613061</v>
      </c>
      <c r="AJ41" s="30">
        <v>613058.7</v>
      </c>
      <c r="AK41" s="30">
        <v>761400</v>
      </c>
      <c r="AL41" s="30">
        <v>589500</v>
      </c>
      <c r="AM41" s="30">
        <v>589500</v>
      </c>
      <c r="AN41" s="30">
        <v>589500</v>
      </c>
      <c r="AO41" s="30">
        <v>613061</v>
      </c>
      <c r="AP41" s="30">
        <v>613058.7</v>
      </c>
      <c r="AQ41" s="30">
        <v>761400</v>
      </c>
      <c r="AR41" s="30">
        <v>589500</v>
      </c>
      <c r="AS41" s="30">
        <v>589500</v>
      </c>
      <c r="AT41" s="30">
        <v>589500</v>
      </c>
      <c r="AU41" s="30">
        <v>613058.7</v>
      </c>
      <c r="AV41" s="30">
        <v>761400</v>
      </c>
      <c r="AW41" s="30">
        <v>589500</v>
      </c>
      <c r="AX41" s="30">
        <v>613058.7</v>
      </c>
      <c r="AY41" s="30">
        <v>761400</v>
      </c>
      <c r="AZ41" s="30">
        <v>589500</v>
      </c>
      <c r="BA41" s="31" t="s">
        <v>62</v>
      </c>
      <c r="BB41" s="19"/>
    </row>
    <row r="42" spans="1:54" ht="123.75" customHeight="1">
      <c r="A42" s="25" t="s">
        <v>148</v>
      </c>
      <c r="B42" s="26" t="s">
        <v>149</v>
      </c>
      <c r="C42" s="27" t="s">
        <v>56</v>
      </c>
      <c r="D42" s="27" t="s">
        <v>66</v>
      </c>
      <c r="E42" s="27" t="s">
        <v>58</v>
      </c>
      <c r="F42" s="27"/>
      <c r="G42" s="27"/>
      <c r="H42" s="27"/>
      <c r="I42" s="27"/>
      <c r="J42" s="27"/>
      <c r="K42" s="27"/>
      <c r="L42" s="27"/>
      <c r="M42" s="27"/>
      <c r="N42" s="27"/>
      <c r="O42" s="27"/>
      <c r="P42" s="27"/>
      <c r="Q42" s="27"/>
      <c r="R42" s="27"/>
      <c r="S42" s="27"/>
      <c r="T42" s="27"/>
      <c r="U42" s="27"/>
      <c r="V42" s="27"/>
      <c r="W42" s="27"/>
      <c r="X42" s="27"/>
      <c r="Y42" s="27"/>
      <c r="Z42" s="27"/>
      <c r="AA42" s="27"/>
      <c r="AB42" s="27"/>
      <c r="AC42" s="28"/>
      <c r="AD42" s="28"/>
      <c r="AE42" s="28"/>
      <c r="AF42" s="26" t="s">
        <v>59</v>
      </c>
      <c r="AG42" s="29" t="s">
        <v>150</v>
      </c>
      <c r="AH42" s="29" t="s">
        <v>151</v>
      </c>
      <c r="AI42" s="30">
        <v>341200</v>
      </c>
      <c r="AJ42" s="30">
        <v>341198.5</v>
      </c>
      <c r="AK42" s="30">
        <v>420000</v>
      </c>
      <c r="AL42" s="30">
        <v>0</v>
      </c>
      <c r="AM42" s="30">
        <v>0</v>
      </c>
      <c r="AN42" s="30">
        <v>0</v>
      </c>
      <c r="AO42" s="30">
        <v>335000</v>
      </c>
      <c r="AP42" s="30">
        <v>335000</v>
      </c>
      <c r="AQ42" s="30">
        <v>420000</v>
      </c>
      <c r="AR42" s="30">
        <v>0</v>
      </c>
      <c r="AS42" s="30">
        <v>0</v>
      </c>
      <c r="AT42" s="30">
        <v>0</v>
      </c>
      <c r="AU42" s="30">
        <v>341198.5</v>
      </c>
      <c r="AV42" s="30">
        <v>420000</v>
      </c>
      <c r="AW42" s="30">
        <v>0</v>
      </c>
      <c r="AX42" s="30">
        <v>335000</v>
      </c>
      <c r="AY42" s="30">
        <v>0</v>
      </c>
      <c r="AZ42" s="30">
        <v>0</v>
      </c>
      <c r="BA42" s="31" t="s">
        <v>62</v>
      </c>
      <c r="BB42" s="19"/>
    </row>
    <row r="43" spans="1:54" ht="56.25" customHeight="1">
      <c r="A43" s="25" t="s">
        <v>152</v>
      </c>
      <c r="B43" s="26" t="s">
        <v>153</v>
      </c>
      <c r="C43" s="27" t="s">
        <v>56</v>
      </c>
      <c r="D43" s="27" t="s">
        <v>66</v>
      </c>
      <c r="E43" s="27" t="s">
        <v>58</v>
      </c>
      <c r="F43" s="27"/>
      <c r="G43" s="27"/>
      <c r="H43" s="27"/>
      <c r="I43" s="27"/>
      <c r="J43" s="27"/>
      <c r="K43" s="27"/>
      <c r="L43" s="27"/>
      <c r="M43" s="27"/>
      <c r="N43" s="27"/>
      <c r="O43" s="27"/>
      <c r="P43" s="27"/>
      <c r="Q43" s="27"/>
      <c r="R43" s="27"/>
      <c r="S43" s="27"/>
      <c r="T43" s="27"/>
      <c r="U43" s="27"/>
      <c r="V43" s="27"/>
      <c r="W43" s="27"/>
      <c r="X43" s="27"/>
      <c r="Y43" s="27"/>
      <c r="Z43" s="27"/>
      <c r="AA43" s="27"/>
      <c r="AB43" s="27"/>
      <c r="AC43" s="28"/>
      <c r="AD43" s="28"/>
      <c r="AE43" s="28"/>
      <c r="AF43" s="26" t="s">
        <v>59</v>
      </c>
      <c r="AG43" s="29" t="s">
        <v>154</v>
      </c>
      <c r="AH43" s="29" t="s">
        <v>155</v>
      </c>
      <c r="AI43" s="30">
        <v>804687.7</v>
      </c>
      <c r="AJ43" s="30">
        <v>804687.7</v>
      </c>
      <c r="AK43" s="30">
        <v>824630</v>
      </c>
      <c r="AL43" s="30">
        <v>819630</v>
      </c>
      <c r="AM43" s="30">
        <v>819630</v>
      </c>
      <c r="AN43" s="30">
        <v>819630</v>
      </c>
      <c r="AO43" s="30">
        <v>804687.7</v>
      </c>
      <c r="AP43" s="30">
        <v>804687.7</v>
      </c>
      <c r="AQ43" s="30">
        <v>824630</v>
      </c>
      <c r="AR43" s="30">
        <v>819630</v>
      </c>
      <c r="AS43" s="30">
        <v>819630</v>
      </c>
      <c r="AT43" s="30">
        <v>819630</v>
      </c>
      <c r="AU43" s="30">
        <v>804687.7</v>
      </c>
      <c r="AV43" s="30">
        <v>824630</v>
      </c>
      <c r="AW43" s="30">
        <v>819630</v>
      </c>
      <c r="AX43" s="30">
        <v>804687.7</v>
      </c>
      <c r="AY43" s="30">
        <v>824630</v>
      </c>
      <c r="AZ43" s="30">
        <v>819630</v>
      </c>
      <c r="BA43" s="31" t="s">
        <v>62</v>
      </c>
      <c r="BB43" s="19"/>
    </row>
    <row r="44" spans="1:54" ht="33.75" customHeight="1">
      <c r="A44" s="25" t="s">
        <v>156</v>
      </c>
      <c r="B44" s="26" t="s">
        <v>157</v>
      </c>
      <c r="C44" s="27" t="s">
        <v>56</v>
      </c>
      <c r="D44" s="27" t="s">
        <v>57</v>
      </c>
      <c r="E44" s="27" t="s">
        <v>58</v>
      </c>
      <c r="F44" s="27"/>
      <c r="G44" s="27"/>
      <c r="H44" s="27"/>
      <c r="I44" s="27"/>
      <c r="J44" s="27"/>
      <c r="K44" s="27"/>
      <c r="L44" s="27"/>
      <c r="M44" s="27"/>
      <c r="N44" s="27"/>
      <c r="O44" s="27"/>
      <c r="P44" s="27"/>
      <c r="Q44" s="27"/>
      <c r="R44" s="27"/>
      <c r="S44" s="27"/>
      <c r="T44" s="27"/>
      <c r="U44" s="27"/>
      <c r="V44" s="27"/>
      <c r="W44" s="27"/>
      <c r="X44" s="27"/>
      <c r="Y44" s="27"/>
      <c r="Z44" s="27"/>
      <c r="AA44" s="27"/>
      <c r="AB44" s="27"/>
      <c r="AC44" s="28"/>
      <c r="AD44" s="28"/>
      <c r="AE44" s="28"/>
      <c r="AF44" s="26" t="s">
        <v>59</v>
      </c>
      <c r="AG44" s="29" t="s">
        <v>85</v>
      </c>
      <c r="AH44" s="29" t="s">
        <v>110</v>
      </c>
      <c r="AI44" s="30">
        <v>2387524.2</v>
      </c>
      <c r="AJ44" s="30">
        <v>2384371.9</v>
      </c>
      <c r="AK44" s="30">
        <v>2243399</v>
      </c>
      <c r="AL44" s="30">
        <v>2330000</v>
      </c>
      <c r="AM44" s="30">
        <v>2330000</v>
      </c>
      <c r="AN44" s="30">
        <v>2330000</v>
      </c>
      <c r="AO44" s="30">
        <v>2387524.2</v>
      </c>
      <c r="AP44" s="30">
        <v>2384371.9</v>
      </c>
      <c r="AQ44" s="30">
        <v>2243399</v>
      </c>
      <c r="AR44" s="30">
        <v>2330000</v>
      </c>
      <c r="AS44" s="30">
        <v>2330000</v>
      </c>
      <c r="AT44" s="30">
        <v>2330000</v>
      </c>
      <c r="AU44" s="30">
        <v>2243399</v>
      </c>
      <c r="AV44" s="30">
        <v>2243399</v>
      </c>
      <c r="AW44" s="30">
        <v>2330000</v>
      </c>
      <c r="AX44" s="30">
        <v>2384371.9</v>
      </c>
      <c r="AY44" s="30">
        <v>2243399</v>
      </c>
      <c r="AZ44" s="30">
        <v>2330000</v>
      </c>
      <c r="BA44" s="31" t="s">
        <v>62</v>
      </c>
      <c r="BB44" s="19"/>
    </row>
    <row r="45" spans="1:54" ht="105" customHeight="1">
      <c r="A45" s="20" t="s">
        <v>158</v>
      </c>
      <c r="B45" s="21" t="s">
        <v>159</v>
      </c>
      <c r="C45" s="22" t="s">
        <v>51</v>
      </c>
      <c r="D45" s="22" t="s">
        <v>51</v>
      </c>
      <c r="E45" s="22" t="s">
        <v>51</v>
      </c>
      <c r="F45" s="22" t="s">
        <v>51</v>
      </c>
      <c r="G45" s="22" t="s">
        <v>51</v>
      </c>
      <c r="H45" s="22" t="s">
        <v>51</v>
      </c>
      <c r="I45" s="22" t="s">
        <v>51</v>
      </c>
      <c r="J45" s="22" t="s">
        <v>51</v>
      </c>
      <c r="K45" s="22" t="s">
        <v>51</v>
      </c>
      <c r="L45" s="22" t="s">
        <v>51</v>
      </c>
      <c r="M45" s="22" t="s">
        <v>51</v>
      </c>
      <c r="N45" s="22" t="s">
        <v>51</v>
      </c>
      <c r="O45" s="22" t="s">
        <v>51</v>
      </c>
      <c r="P45" s="22" t="s">
        <v>51</v>
      </c>
      <c r="Q45" s="22" t="s">
        <v>51</v>
      </c>
      <c r="R45" s="22" t="s">
        <v>51</v>
      </c>
      <c r="S45" s="22" t="s">
        <v>51</v>
      </c>
      <c r="T45" s="22" t="s">
        <v>51</v>
      </c>
      <c r="U45" s="22" t="s">
        <v>51</v>
      </c>
      <c r="V45" s="22" t="s">
        <v>51</v>
      </c>
      <c r="W45" s="22" t="s">
        <v>51</v>
      </c>
      <c r="X45" s="22" t="s">
        <v>51</v>
      </c>
      <c r="Y45" s="22" t="s">
        <v>51</v>
      </c>
      <c r="Z45" s="22" t="s">
        <v>51</v>
      </c>
      <c r="AA45" s="22" t="s">
        <v>51</v>
      </c>
      <c r="AB45" s="22" t="s">
        <v>51</v>
      </c>
      <c r="AC45" s="23"/>
      <c r="AD45" s="23"/>
      <c r="AE45" s="23"/>
      <c r="AF45" s="23" t="s">
        <v>51</v>
      </c>
      <c r="AG45" s="22" t="s">
        <v>51</v>
      </c>
      <c r="AH45" s="22" t="s">
        <v>51</v>
      </c>
      <c r="AI45" s="24">
        <f>AI46+AI59</f>
        <v>69375718.10000001</v>
      </c>
      <c r="AJ45" s="24">
        <f aca="true" t="shared" si="6" ref="AJ45:AZ45">AJ46+AJ59</f>
        <v>68839088.5</v>
      </c>
      <c r="AK45" s="24">
        <f t="shared" si="6"/>
        <v>71419714.75</v>
      </c>
      <c r="AL45" s="24">
        <f t="shared" si="6"/>
        <v>72921577.69999999</v>
      </c>
      <c r="AM45" s="24">
        <f t="shared" si="6"/>
        <v>72921577.69999999</v>
      </c>
      <c r="AN45" s="24">
        <f t="shared" si="6"/>
        <v>72921577.69999999</v>
      </c>
      <c r="AO45" s="24">
        <f t="shared" si="6"/>
        <v>69375718.10000001</v>
      </c>
      <c r="AP45" s="24">
        <f t="shared" si="6"/>
        <v>68839088.5</v>
      </c>
      <c r="AQ45" s="24">
        <f t="shared" si="6"/>
        <v>71419714.75</v>
      </c>
      <c r="AR45" s="24">
        <f t="shared" si="6"/>
        <v>72921577.69999999</v>
      </c>
      <c r="AS45" s="24">
        <f t="shared" si="6"/>
        <v>72921577.69999999</v>
      </c>
      <c r="AT45" s="24">
        <f t="shared" si="6"/>
        <v>72921577.69999999</v>
      </c>
      <c r="AU45" s="24">
        <f t="shared" si="6"/>
        <v>68839078.5</v>
      </c>
      <c r="AV45" s="24">
        <f t="shared" si="6"/>
        <v>71419714.75</v>
      </c>
      <c r="AW45" s="24">
        <f t="shared" si="6"/>
        <v>72921577.69999999</v>
      </c>
      <c r="AX45" s="24">
        <f t="shared" si="6"/>
        <v>68839078.5</v>
      </c>
      <c r="AY45" s="24">
        <f t="shared" si="6"/>
        <v>71916682.8</v>
      </c>
      <c r="AZ45" s="24">
        <f t="shared" si="6"/>
        <v>72921577.69999999</v>
      </c>
      <c r="BA45" s="24"/>
      <c r="BB45" s="19"/>
    </row>
    <row r="46" spans="1:54" ht="31.5" customHeight="1">
      <c r="A46" s="20" t="s">
        <v>160</v>
      </c>
      <c r="B46" s="21" t="s">
        <v>161</v>
      </c>
      <c r="C46" s="22" t="s">
        <v>51</v>
      </c>
      <c r="D46" s="22" t="s">
        <v>51</v>
      </c>
      <c r="E46" s="22" t="s">
        <v>51</v>
      </c>
      <c r="F46" s="22" t="s">
        <v>51</v>
      </c>
      <c r="G46" s="22" t="s">
        <v>51</v>
      </c>
      <c r="H46" s="22" t="s">
        <v>51</v>
      </c>
      <c r="I46" s="22" t="s">
        <v>51</v>
      </c>
      <c r="J46" s="22" t="s">
        <v>51</v>
      </c>
      <c r="K46" s="22" t="s">
        <v>51</v>
      </c>
      <c r="L46" s="22" t="s">
        <v>51</v>
      </c>
      <c r="M46" s="22" t="s">
        <v>51</v>
      </c>
      <c r="N46" s="22" t="s">
        <v>51</v>
      </c>
      <c r="O46" s="22" t="s">
        <v>51</v>
      </c>
      <c r="P46" s="22" t="s">
        <v>51</v>
      </c>
      <c r="Q46" s="22" t="s">
        <v>51</v>
      </c>
      <c r="R46" s="22" t="s">
        <v>51</v>
      </c>
      <c r="S46" s="22" t="s">
        <v>51</v>
      </c>
      <c r="T46" s="22" t="s">
        <v>51</v>
      </c>
      <c r="U46" s="22" t="s">
        <v>51</v>
      </c>
      <c r="V46" s="22" t="s">
        <v>51</v>
      </c>
      <c r="W46" s="22" t="s">
        <v>51</v>
      </c>
      <c r="X46" s="22" t="s">
        <v>51</v>
      </c>
      <c r="Y46" s="22" t="s">
        <v>51</v>
      </c>
      <c r="Z46" s="22" t="s">
        <v>51</v>
      </c>
      <c r="AA46" s="22" t="s">
        <v>51</v>
      </c>
      <c r="AB46" s="22" t="s">
        <v>51</v>
      </c>
      <c r="AC46" s="23"/>
      <c r="AD46" s="23"/>
      <c r="AE46" s="23"/>
      <c r="AF46" s="23" t="s">
        <v>51</v>
      </c>
      <c r="AG46" s="22" t="s">
        <v>51</v>
      </c>
      <c r="AH46" s="22" t="s">
        <v>51</v>
      </c>
      <c r="AI46" s="24">
        <f>SUM(AI47:AI58)</f>
        <v>69375718.10000001</v>
      </c>
      <c r="AJ46" s="24">
        <f aca="true" t="shared" si="7" ref="AJ46:AZ46">SUM(AJ47:AJ58)</f>
        <v>68839088.5</v>
      </c>
      <c r="AK46" s="24">
        <f t="shared" si="7"/>
        <v>71419714.75</v>
      </c>
      <c r="AL46" s="24">
        <f t="shared" si="7"/>
        <v>72921577.69999999</v>
      </c>
      <c r="AM46" s="24">
        <f t="shared" si="7"/>
        <v>72921577.69999999</v>
      </c>
      <c r="AN46" s="24">
        <f t="shared" si="7"/>
        <v>72921577.69999999</v>
      </c>
      <c r="AO46" s="24">
        <f t="shared" si="7"/>
        <v>69375718.10000001</v>
      </c>
      <c r="AP46" s="24">
        <f t="shared" si="7"/>
        <v>68839088.5</v>
      </c>
      <c r="AQ46" s="24">
        <f t="shared" si="7"/>
        <v>71419714.75</v>
      </c>
      <c r="AR46" s="24">
        <f t="shared" si="7"/>
        <v>72921577.69999999</v>
      </c>
      <c r="AS46" s="24">
        <f t="shared" si="7"/>
        <v>72921577.69999999</v>
      </c>
      <c r="AT46" s="24">
        <f t="shared" si="7"/>
        <v>72921577.69999999</v>
      </c>
      <c r="AU46" s="24">
        <f t="shared" si="7"/>
        <v>68839078.5</v>
      </c>
      <c r="AV46" s="24">
        <f t="shared" si="7"/>
        <v>71419714.75</v>
      </c>
      <c r="AW46" s="24">
        <f t="shared" si="7"/>
        <v>72921577.69999999</v>
      </c>
      <c r="AX46" s="24">
        <f t="shared" si="7"/>
        <v>68839078.5</v>
      </c>
      <c r="AY46" s="24">
        <f t="shared" si="7"/>
        <v>71916682.8</v>
      </c>
      <c r="AZ46" s="24">
        <f t="shared" si="7"/>
        <v>72921577.69999999</v>
      </c>
      <c r="BA46" s="24"/>
      <c r="BB46" s="19"/>
    </row>
    <row r="47" spans="1:54" ht="56.25" customHeight="1">
      <c r="A47" s="25" t="s">
        <v>162</v>
      </c>
      <c r="B47" s="26" t="s">
        <v>163</v>
      </c>
      <c r="C47" s="27" t="s">
        <v>56</v>
      </c>
      <c r="D47" s="27" t="s">
        <v>66</v>
      </c>
      <c r="E47" s="27" t="s">
        <v>58</v>
      </c>
      <c r="F47" s="27"/>
      <c r="G47" s="27"/>
      <c r="H47" s="27"/>
      <c r="I47" s="27"/>
      <c r="J47" s="27"/>
      <c r="K47" s="27"/>
      <c r="L47" s="27"/>
      <c r="M47" s="27"/>
      <c r="N47" s="27"/>
      <c r="O47" s="27"/>
      <c r="P47" s="27"/>
      <c r="Q47" s="27"/>
      <c r="R47" s="27"/>
      <c r="S47" s="27"/>
      <c r="T47" s="27"/>
      <c r="U47" s="27"/>
      <c r="V47" s="27"/>
      <c r="W47" s="27" t="s">
        <v>77</v>
      </c>
      <c r="X47" s="27" t="s">
        <v>66</v>
      </c>
      <c r="Y47" s="27" t="s">
        <v>78</v>
      </c>
      <c r="Z47" s="27"/>
      <c r="AA47" s="27"/>
      <c r="AB47" s="27"/>
      <c r="AC47" s="28"/>
      <c r="AD47" s="28"/>
      <c r="AE47" s="28"/>
      <c r="AF47" s="26" t="s">
        <v>59</v>
      </c>
      <c r="AG47" s="29" t="s">
        <v>164</v>
      </c>
      <c r="AH47" s="29" t="s">
        <v>86</v>
      </c>
      <c r="AI47" s="30">
        <v>8400</v>
      </c>
      <c r="AJ47" s="30">
        <v>8400</v>
      </c>
      <c r="AK47" s="30">
        <v>8400</v>
      </c>
      <c r="AL47" s="30">
        <v>8400</v>
      </c>
      <c r="AM47" s="30">
        <v>8400</v>
      </c>
      <c r="AN47" s="30">
        <v>8400</v>
      </c>
      <c r="AO47" s="30">
        <v>8400</v>
      </c>
      <c r="AP47" s="30">
        <v>8400</v>
      </c>
      <c r="AQ47" s="30">
        <v>8400</v>
      </c>
      <c r="AR47" s="30">
        <v>8400</v>
      </c>
      <c r="AS47" s="30">
        <v>8400</v>
      </c>
      <c r="AT47" s="30">
        <v>8400</v>
      </c>
      <c r="AU47" s="30">
        <v>8400</v>
      </c>
      <c r="AV47" s="30">
        <v>8400</v>
      </c>
      <c r="AW47" s="30">
        <v>8400</v>
      </c>
      <c r="AX47" s="30">
        <v>8400</v>
      </c>
      <c r="AY47" s="30">
        <v>8400</v>
      </c>
      <c r="AZ47" s="30">
        <v>8400</v>
      </c>
      <c r="BA47" s="31" t="s">
        <v>62</v>
      </c>
      <c r="BB47" s="19"/>
    </row>
    <row r="48" spans="1:54" ht="45" customHeight="1">
      <c r="A48" s="25" t="s">
        <v>165</v>
      </c>
      <c r="B48" s="26" t="s">
        <v>166</v>
      </c>
      <c r="C48" s="27" t="s">
        <v>167</v>
      </c>
      <c r="D48" s="27" t="s">
        <v>168</v>
      </c>
      <c r="E48" s="27" t="s">
        <v>169</v>
      </c>
      <c r="F48" s="27"/>
      <c r="G48" s="27"/>
      <c r="H48" s="27"/>
      <c r="I48" s="27"/>
      <c r="J48" s="27"/>
      <c r="K48" s="27"/>
      <c r="L48" s="27"/>
      <c r="M48" s="27"/>
      <c r="N48" s="27"/>
      <c r="O48" s="27"/>
      <c r="P48" s="27"/>
      <c r="Q48" s="27"/>
      <c r="R48" s="27"/>
      <c r="S48" s="27"/>
      <c r="T48" s="27"/>
      <c r="U48" s="27"/>
      <c r="V48" s="27"/>
      <c r="W48" s="27"/>
      <c r="X48" s="27"/>
      <c r="Y48" s="27"/>
      <c r="Z48" s="27"/>
      <c r="AA48" s="27"/>
      <c r="AB48" s="27"/>
      <c r="AC48" s="28"/>
      <c r="AD48" s="28"/>
      <c r="AE48" s="28"/>
      <c r="AF48" s="26" t="s">
        <v>59</v>
      </c>
      <c r="AG48" s="29" t="s">
        <v>86</v>
      </c>
      <c r="AH48" s="29" t="s">
        <v>110</v>
      </c>
      <c r="AI48" s="30">
        <v>452889</v>
      </c>
      <c r="AJ48" s="30">
        <v>452889</v>
      </c>
      <c r="AK48" s="30">
        <v>444450</v>
      </c>
      <c r="AL48" s="30">
        <v>444450</v>
      </c>
      <c r="AM48" s="30">
        <v>444450</v>
      </c>
      <c r="AN48" s="30">
        <v>444450</v>
      </c>
      <c r="AO48" s="30">
        <v>452889</v>
      </c>
      <c r="AP48" s="30">
        <v>452889</v>
      </c>
      <c r="AQ48" s="30">
        <v>444450</v>
      </c>
      <c r="AR48" s="30">
        <v>444450</v>
      </c>
      <c r="AS48" s="30">
        <v>444450</v>
      </c>
      <c r="AT48" s="30">
        <v>444450</v>
      </c>
      <c r="AU48" s="30">
        <v>452889</v>
      </c>
      <c r="AV48" s="30">
        <v>444450</v>
      </c>
      <c r="AW48" s="30">
        <v>444450</v>
      </c>
      <c r="AX48" s="30">
        <v>452889</v>
      </c>
      <c r="AY48" s="30">
        <v>444450</v>
      </c>
      <c r="AZ48" s="30">
        <v>444450</v>
      </c>
      <c r="BA48" s="31" t="s">
        <v>62</v>
      </c>
      <c r="BB48" s="19"/>
    </row>
    <row r="49" spans="1:54" ht="202.5" customHeight="1">
      <c r="A49" s="25" t="s">
        <v>170</v>
      </c>
      <c r="B49" s="26" t="s">
        <v>171</v>
      </c>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8"/>
      <c r="AD49" s="28"/>
      <c r="AE49" s="28"/>
      <c r="AF49" s="26" t="s">
        <v>59</v>
      </c>
      <c r="AG49" s="29" t="s">
        <v>172</v>
      </c>
      <c r="AH49" s="29" t="s">
        <v>173</v>
      </c>
      <c r="AI49" s="30">
        <v>61470581.5</v>
      </c>
      <c r="AJ49" s="30">
        <v>61470581.5</v>
      </c>
      <c r="AK49" s="30">
        <v>64023460</v>
      </c>
      <c r="AL49" s="30">
        <v>64023460</v>
      </c>
      <c r="AM49" s="30">
        <v>64023460</v>
      </c>
      <c r="AN49" s="30">
        <v>64023460</v>
      </c>
      <c r="AO49" s="30">
        <v>61470581.5</v>
      </c>
      <c r="AP49" s="30">
        <v>61470581.5</v>
      </c>
      <c r="AQ49" s="30">
        <v>64023460</v>
      </c>
      <c r="AR49" s="30">
        <v>64023460</v>
      </c>
      <c r="AS49" s="30">
        <v>64023460</v>
      </c>
      <c r="AT49" s="30">
        <v>64023460</v>
      </c>
      <c r="AU49" s="30">
        <v>61470581.5</v>
      </c>
      <c r="AV49" s="30">
        <v>64023460</v>
      </c>
      <c r="AW49" s="30">
        <v>64023460</v>
      </c>
      <c r="AX49" s="30">
        <v>61470581.5</v>
      </c>
      <c r="AY49" s="30">
        <v>64023460</v>
      </c>
      <c r="AZ49" s="30">
        <v>64023460</v>
      </c>
      <c r="BA49" s="31" t="s">
        <v>62</v>
      </c>
      <c r="BB49" s="19"/>
    </row>
    <row r="50" spans="1:54" ht="112.5" customHeight="1">
      <c r="A50" s="25" t="s">
        <v>174</v>
      </c>
      <c r="B50" s="26" t="s">
        <v>175</v>
      </c>
      <c r="C50" s="27"/>
      <c r="D50" s="27"/>
      <c r="E50" s="27"/>
      <c r="F50" s="27"/>
      <c r="G50" s="27"/>
      <c r="H50" s="27"/>
      <c r="I50" s="27"/>
      <c r="J50" s="27"/>
      <c r="K50" s="27"/>
      <c r="L50" s="27"/>
      <c r="M50" s="27"/>
      <c r="N50" s="27"/>
      <c r="O50" s="27"/>
      <c r="P50" s="27"/>
      <c r="Q50" s="27"/>
      <c r="R50" s="27"/>
      <c r="S50" s="27"/>
      <c r="T50" s="27"/>
      <c r="U50" s="27"/>
      <c r="V50" s="27"/>
      <c r="W50" s="27"/>
      <c r="X50" s="27"/>
      <c r="Y50" s="27"/>
      <c r="Z50" s="27" t="s">
        <v>176</v>
      </c>
      <c r="AA50" s="27" t="s">
        <v>66</v>
      </c>
      <c r="AB50" s="27" t="s">
        <v>177</v>
      </c>
      <c r="AC50" s="28"/>
      <c r="AD50" s="28"/>
      <c r="AE50" s="28"/>
      <c r="AF50" s="26" t="s">
        <v>59</v>
      </c>
      <c r="AG50" s="29" t="s">
        <v>178</v>
      </c>
      <c r="AH50" s="29" t="s">
        <v>60</v>
      </c>
      <c r="AI50" s="30">
        <v>890175</v>
      </c>
      <c r="AJ50" s="30">
        <v>890000</v>
      </c>
      <c r="AK50" s="30">
        <v>897303</v>
      </c>
      <c r="AL50" s="30">
        <v>1794606</v>
      </c>
      <c r="AM50" s="30">
        <v>1794606</v>
      </c>
      <c r="AN50" s="30">
        <v>1794606</v>
      </c>
      <c r="AO50" s="30">
        <v>890175</v>
      </c>
      <c r="AP50" s="30">
        <v>890000</v>
      </c>
      <c r="AQ50" s="30">
        <v>897303</v>
      </c>
      <c r="AR50" s="30">
        <v>1794606</v>
      </c>
      <c r="AS50" s="30">
        <v>1794606</v>
      </c>
      <c r="AT50" s="30">
        <v>1794606</v>
      </c>
      <c r="AU50" s="30">
        <v>890000</v>
      </c>
      <c r="AV50" s="30">
        <v>897303</v>
      </c>
      <c r="AW50" s="30">
        <v>1794606</v>
      </c>
      <c r="AX50" s="30">
        <v>890000</v>
      </c>
      <c r="AY50" s="30">
        <v>897303</v>
      </c>
      <c r="AZ50" s="30">
        <v>1794606</v>
      </c>
      <c r="BA50" s="31" t="s">
        <v>62</v>
      </c>
      <c r="BB50" s="19"/>
    </row>
    <row r="51" spans="1:54" ht="123.75" customHeight="1">
      <c r="A51" s="25" t="s">
        <v>179</v>
      </c>
      <c r="B51" s="26" t="s">
        <v>180</v>
      </c>
      <c r="C51" s="27" t="s">
        <v>181</v>
      </c>
      <c r="D51" s="27" t="s">
        <v>182</v>
      </c>
      <c r="E51" s="27" t="s">
        <v>183</v>
      </c>
      <c r="F51" s="27"/>
      <c r="G51" s="27"/>
      <c r="H51" s="27"/>
      <c r="I51" s="27"/>
      <c r="J51" s="27"/>
      <c r="K51" s="27"/>
      <c r="L51" s="27"/>
      <c r="M51" s="27"/>
      <c r="N51" s="27"/>
      <c r="O51" s="27"/>
      <c r="P51" s="27"/>
      <c r="Q51" s="27"/>
      <c r="R51" s="27"/>
      <c r="S51" s="27"/>
      <c r="T51" s="27"/>
      <c r="U51" s="27"/>
      <c r="V51" s="27"/>
      <c r="W51" s="27"/>
      <c r="X51" s="27"/>
      <c r="Y51" s="27"/>
      <c r="Z51" s="27"/>
      <c r="AA51" s="27"/>
      <c r="AB51" s="27"/>
      <c r="AC51" s="28"/>
      <c r="AD51" s="28"/>
      <c r="AE51" s="28"/>
      <c r="AF51" s="26" t="s">
        <v>59</v>
      </c>
      <c r="AG51" s="29" t="s">
        <v>184</v>
      </c>
      <c r="AH51" s="29" t="s">
        <v>185</v>
      </c>
      <c r="AI51" s="30">
        <v>601384</v>
      </c>
      <c r="AJ51" s="30">
        <v>601384</v>
      </c>
      <c r="AK51" s="30">
        <v>601384</v>
      </c>
      <c r="AL51" s="30">
        <v>601384</v>
      </c>
      <c r="AM51" s="30">
        <v>601384</v>
      </c>
      <c r="AN51" s="30">
        <v>601384</v>
      </c>
      <c r="AO51" s="30">
        <v>601384</v>
      </c>
      <c r="AP51" s="30">
        <v>601384</v>
      </c>
      <c r="AQ51" s="30">
        <v>601384</v>
      </c>
      <c r="AR51" s="30">
        <v>601384</v>
      </c>
      <c r="AS51" s="30">
        <v>601384</v>
      </c>
      <c r="AT51" s="30">
        <v>601384</v>
      </c>
      <c r="AU51" s="30">
        <v>601384</v>
      </c>
      <c r="AV51" s="30">
        <v>601384</v>
      </c>
      <c r="AW51" s="30">
        <v>601384</v>
      </c>
      <c r="AX51" s="30">
        <v>601384</v>
      </c>
      <c r="AY51" s="30">
        <v>601384</v>
      </c>
      <c r="AZ51" s="30">
        <v>601384</v>
      </c>
      <c r="BA51" s="31" t="s">
        <v>62</v>
      </c>
      <c r="BB51" s="19"/>
    </row>
    <row r="52" spans="1:54" ht="112.5" customHeight="1">
      <c r="A52" s="25" t="s">
        <v>186</v>
      </c>
      <c r="B52" s="26" t="s">
        <v>187</v>
      </c>
      <c r="C52" s="27"/>
      <c r="D52" s="27"/>
      <c r="E52" s="27"/>
      <c r="F52" s="27"/>
      <c r="G52" s="27"/>
      <c r="H52" s="27"/>
      <c r="I52" s="27"/>
      <c r="J52" s="27"/>
      <c r="K52" s="27"/>
      <c r="L52" s="27"/>
      <c r="M52" s="27"/>
      <c r="N52" s="27"/>
      <c r="O52" s="27"/>
      <c r="P52" s="27"/>
      <c r="Q52" s="27"/>
      <c r="R52" s="27"/>
      <c r="S52" s="27"/>
      <c r="T52" s="27"/>
      <c r="U52" s="27"/>
      <c r="V52" s="27"/>
      <c r="W52" s="27"/>
      <c r="X52" s="27"/>
      <c r="Y52" s="27"/>
      <c r="Z52" s="27" t="s">
        <v>188</v>
      </c>
      <c r="AA52" s="27" t="s">
        <v>66</v>
      </c>
      <c r="AB52" s="27" t="s">
        <v>189</v>
      </c>
      <c r="AC52" s="28"/>
      <c r="AD52" s="28"/>
      <c r="AE52" s="28"/>
      <c r="AF52" s="26" t="s">
        <v>59</v>
      </c>
      <c r="AG52" s="29" t="s">
        <v>190</v>
      </c>
      <c r="AH52" s="29" t="s">
        <v>191</v>
      </c>
      <c r="AI52" s="30">
        <v>4134633.9</v>
      </c>
      <c r="AJ52" s="30">
        <v>3960646</v>
      </c>
      <c r="AK52" s="30">
        <v>4121951.65</v>
      </c>
      <c r="AL52" s="30">
        <v>4336511.6</v>
      </c>
      <c r="AM52" s="30">
        <v>4336511.6</v>
      </c>
      <c r="AN52" s="30">
        <v>4336511.6</v>
      </c>
      <c r="AO52" s="30">
        <v>4134633.9</v>
      </c>
      <c r="AP52" s="30">
        <v>3960646</v>
      </c>
      <c r="AQ52" s="30">
        <v>4121951.65</v>
      </c>
      <c r="AR52" s="30">
        <v>4336511.6</v>
      </c>
      <c r="AS52" s="30">
        <v>4336511.6</v>
      </c>
      <c r="AT52" s="30">
        <v>4336511.6</v>
      </c>
      <c r="AU52" s="30">
        <v>3960636</v>
      </c>
      <c r="AV52" s="30">
        <v>4121951.65</v>
      </c>
      <c r="AW52" s="30">
        <v>4336511.6</v>
      </c>
      <c r="AX52" s="30">
        <v>3960636</v>
      </c>
      <c r="AY52" s="30">
        <v>4226951.7</v>
      </c>
      <c r="AZ52" s="30">
        <v>4336511.6</v>
      </c>
      <c r="BA52" s="31" t="s">
        <v>62</v>
      </c>
      <c r="BB52" s="19"/>
    </row>
    <row r="53" spans="1:54" ht="157.5" customHeight="1">
      <c r="A53" s="25" t="s">
        <v>192</v>
      </c>
      <c r="B53" s="26" t="s">
        <v>193</v>
      </c>
      <c r="C53" s="27"/>
      <c r="D53" s="27"/>
      <c r="E53" s="27"/>
      <c r="F53" s="27"/>
      <c r="G53" s="27"/>
      <c r="H53" s="27"/>
      <c r="I53" s="27"/>
      <c r="J53" s="27"/>
      <c r="K53" s="27"/>
      <c r="L53" s="27"/>
      <c r="M53" s="27"/>
      <c r="N53" s="27"/>
      <c r="O53" s="27"/>
      <c r="P53" s="27"/>
      <c r="Q53" s="27"/>
      <c r="R53" s="27"/>
      <c r="S53" s="27"/>
      <c r="T53" s="27"/>
      <c r="U53" s="27"/>
      <c r="V53" s="27"/>
      <c r="W53" s="27" t="s">
        <v>77</v>
      </c>
      <c r="X53" s="27" t="s">
        <v>194</v>
      </c>
      <c r="Y53" s="27" t="s">
        <v>78</v>
      </c>
      <c r="Z53" s="27"/>
      <c r="AA53" s="27"/>
      <c r="AB53" s="27"/>
      <c r="AC53" s="28"/>
      <c r="AD53" s="28"/>
      <c r="AE53" s="28"/>
      <c r="AF53" s="26" t="s">
        <v>59</v>
      </c>
      <c r="AG53" s="29" t="s">
        <v>164</v>
      </c>
      <c r="AH53" s="29" t="s">
        <v>164</v>
      </c>
      <c r="AI53" s="30">
        <v>388649</v>
      </c>
      <c r="AJ53" s="30">
        <v>388648.8</v>
      </c>
      <c r="AK53" s="30">
        <v>0</v>
      </c>
      <c r="AL53" s="30">
        <v>390000</v>
      </c>
      <c r="AM53" s="30">
        <v>390000</v>
      </c>
      <c r="AN53" s="30">
        <v>390000</v>
      </c>
      <c r="AO53" s="30">
        <v>388649</v>
      </c>
      <c r="AP53" s="30">
        <v>388648.8</v>
      </c>
      <c r="AQ53" s="30">
        <v>0</v>
      </c>
      <c r="AR53" s="30">
        <v>390000</v>
      </c>
      <c r="AS53" s="30">
        <v>390000</v>
      </c>
      <c r="AT53" s="30">
        <v>390000</v>
      </c>
      <c r="AU53" s="30">
        <v>388648.8</v>
      </c>
      <c r="AV53" s="30">
        <v>0</v>
      </c>
      <c r="AW53" s="30">
        <v>390000</v>
      </c>
      <c r="AX53" s="30">
        <v>388648.8</v>
      </c>
      <c r="AY53" s="30">
        <v>391968</v>
      </c>
      <c r="AZ53" s="30">
        <v>390000</v>
      </c>
      <c r="BA53" s="31" t="s">
        <v>62</v>
      </c>
      <c r="BB53" s="19"/>
    </row>
    <row r="54" spans="1:54" ht="225" customHeight="1">
      <c r="A54" s="25" t="s">
        <v>195</v>
      </c>
      <c r="B54" s="26" t="s">
        <v>196</v>
      </c>
      <c r="C54" s="27" t="s">
        <v>56</v>
      </c>
      <c r="D54" s="27" t="s">
        <v>66</v>
      </c>
      <c r="E54" s="27" t="s">
        <v>58</v>
      </c>
      <c r="F54" s="27"/>
      <c r="G54" s="27" t="s">
        <v>197</v>
      </c>
      <c r="H54" s="27" t="s">
        <v>66</v>
      </c>
      <c r="I54" s="27" t="s">
        <v>84</v>
      </c>
      <c r="J54" s="27" t="s">
        <v>140</v>
      </c>
      <c r="K54" s="27"/>
      <c r="L54" s="27"/>
      <c r="M54" s="27"/>
      <c r="N54" s="27"/>
      <c r="O54" s="27"/>
      <c r="P54" s="27"/>
      <c r="Q54" s="27"/>
      <c r="R54" s="27"/>
      <c r="S54" s="27"/>
      <c r="T54" s="27"/>
      <c r="U54" s="27"/>
      <c r="V54" s="27"/>
      <c r="W54" s="27"/>
      <c r="X54" s="27"/>
      <c r="Y54" s="27"/>
      <c r="Z54" s="27"/>
      <c r="AA54" s="27"/>
      <c r="AB54" s="27"/>
      <c r="AC54" s="28"/>
      <c r="AD54" s="28"/>
      <c r="AE54" s="28"/>
      <c r="AF54" s="26" t="s">
        <v>59</v>
      </c>
      <c r="AG54" s="29" t="s">
        <v>198</v>
      </c>
      <c r="AH54" s="29" t="s">
        <v>199</v>
      </c>
      <c r="AI54" s="30">
        <v>39892</v>
      </c>
      <c r="AJ54" s="30">
        <v>39892</v>
      </c>
      <c r="AK54" s="30">
        <v>0</v>
      </c>
      <c r="AL54" s="30">
        <v>0</v>
      </c>
      <c r="AM54" s="30">
        <v>0</v>
      </c>
      <c r="AN54" s="30">
        <v>0</v>
      </c>
      <c r="AO54" s="30">
        <v>39892</v>
      </c>
      <c r="AP54" s="30">
        <v>39892</v>
      </c>
      <c r="AQ54" s="30">
        <v>0</v>
      </c>
      <c r="AR54" s="30">
        <v>0</v>
      </c>
      <c r="AS54" s="30">
        <v>0</v>
      </c>
      <c r="AT54" s="30">
        <v>0</v>
      </c>
      <c r="AU54" s="30">
        <v>39892</v>
      </c>
      <c r="AV54" s="30">
        <v>0</v>
      </c>
      <c r="AW54" s="30">
        <v>0</v>
      </c>
      <c r="AX54" s="30">
        <v>39892</v>
      </c>
      <c r="AY54" s="30">
        <v>0</v>
      </c>
      <c r="AZ54" s="30">
        <v>0</v>
      </c>
      <c r="BA54" s="31" t="s">
        <v>62</v>
      </c>
      <c r="BB54" s="19"/>
    </row>
    <row r="55" spans="1:54" ht="101.25" customHeight="1">
      <c r="A55" s="25" t="s">
        <v>200</v>
      </c>
      <c r="B55" s="26" t="s">
        <v>201</v>
      </c>
      <c r="C55" s="27"/>
      <c r="D55" s="27"/>
      <c r="E55" s="27"/>
      <c r="F55" s="27"/>
      <c r="G55" s="27"/>
      <c r="H55" s="27"/>
      <c r="I55" s="27"/>
      <c r="J55" s="27"/>
      <c r="K55" s="27"/>
      <c r="L55" s="27"/>
      <c r="M55" s="27"/>
      <c r="N55" s="27"/>
      <c r="O55" s="27"/>
      <c r="P55" s="27"/>
      <c r="Q55" s="27"/>
      <c r="R55" s="27"/>
      <c r="S55" s="27"/>
      <c r="T55" s="27"/>
      <c r="U55" s="27"/>
      <c r="V55" s="27"/>
      <c r="W55" s="27"/>
      <c r="X55" s="27"/>
      <c r="Y55" s="27"/>
      <c r="Z55" s="27" t="s">
        <v>202</v>
      </c>
      <c r="AA55" s="27" t="s">
        <v>66</v>
      </c>
      <c r="AB55" s="27" t="s">
        <v>203</v>
      </c>
      <c r="AC55" s="28"/>
      <c r="AD55" s="28"/>
      <c r="AE55" s="28"/>
      <c r="AF55" s="26" t="s">
        <v>59</v>
      </c>
      <c r="AG55" s="29" t="s">
        <v>60</v>
      </c>
      <c r="AH55" s="29" t="s">
        <v>117</v>
      </c>
      <c r="AI55" s="30">
        <v>150296</v>
      </c>
      <c r="AJ55" s="30">
        <v>150296</v>
      </c>
      <c r="AK55" s="30">
        <v>150296</v>
      </c>
      <c r="AL55" s="30">
        <v>150296</v>
      </c>
      <c r="AM55" s="30">
        <v>150296</v>
      </c>
      <c r="AN55" s="30">
        <v>150296</v>
      </c>
      <c r="AO55" s="30">
        <v>150296</v>
      </c>
      <c r="AP55" s="30">
        <v>150296</v>
      </c>
      <c r="AQ55" s="30">
        <v>150296</v>
      </c>
      <c r="AR55" s="30">
        <v>150296</v>
      </c>
      <c r="AS55" s="30">
        <v>150296</v>
      </c>
      <c r="AT55" s="30">
        <v>150296</v>
      </c>
      <c r="AU55" s="30">
        <v>150296</v>
      </c>
      <c r="AV55" s="30">
        <v>150296</v>
      </c>
      <c r="AW55" s="30">
        <v>150296</v>
      </c>
      <c r="AX55" s="30">
        <v>150296</v>
      </c>
      <c r="AY55" s="30">
        <v>150296</v>
      </c>
      <c r="AZ55" s="30">
        <v>150296</v>
      </c>
      <c r="BA55" s="31" t="s">
        <v>62</v>
      </c>
      <c r="BB55" s="19"/>
    </row>
    <row r="56" spans="1:54" ht="112.5" customHeight="1">
      <c r="A56" s="25" t="s">
        <v>204</v>
      </c>
      <c r="B56" s="26" t="s">
        <v>205</v>
      </c>
      <c r="C56" s="27" t="s">
        <v>56</v>
      </c>
      <c r="D56" s="27" t="s">
        <v>143</v>
      </c>
      <c r="E56" s="27" t="s">
        <v>58</v>
      </c>
      <c r="F56" s="27"/>
      <c r="G56" s="27"/>
      <c r="H56" s="27"/>
      <c r="I56" s="27"/>
      <c r="J56" s="27"/>
      <c r="K56" s="27"/>
      <c r="L56" s="27"/>
      <c r="M56" s="27"/>
      <c r="N56" s="27"/>
      <c r="O56" s="27"/>
      <c r="P56" s="27"/>
      <c r="Q56" s="27"/>
      <c r="R56" s="27"/>
      <c r="S56" s="27"/>
      <c r="T56" s="27"/>
      <c r="U56" s="27"/>
      <c r="V56" s="27"/>
      <c r="W56" s="27" t="s">
        <v>206</v>
      </c>
      <c r="X56" s="27" t="s">
        <v>66</v>
      </c>
      <c r="Y56" s="27" t="s">
        <v>207</v>
      </c>
      <c r="Z56" s="27"/>
      <c r="AA56" s="27"/>
      <c r="AB56" s="27"/>
      <c r="AC56" s="28"/>
      <c r="AD56" s="28"/>
      <c r="AE56" s="28"/>
      <c r="AF56" s="26" t="s">
        <v>59</v>
      </c>
      <c r="AG56" s="29" t="s">
        <v>60</v>
      </c>
      <c r="AH56" s="29" t="s">
        <v>85</v>
      </c>
      <c r="AI56" s="30">
        <v>11560</v>
      </c>
      <c r="AJ56" s="30">
        <v>11559.2</v>
      </c>
      <c r="AK56" s="30">
        <v>25093.1</v>
      </c>
      <c r="AL56" s="30">
        <v>25093.1</v>
      </c>
      <c r="AM56" s="30">
        <v>25093.1</v>
      </c>
      <c r="AN56" s="30">
        <v>25093.1</v>
      </c>
      <c r="AO56" s="30">
        <v>11560</v>
      </c>
      <c r="AP56" s="30">
        <v>11559.2</v>
      </c>
      <c r="AQ56" s="30">
        <v>25093.1</v>
      </c>
      <c r="AR56" s="30">
        <v>25093.1</v>
      </c>
      <c r="AS56" s="30">
        <v>25093.1</v>
      </c>
      <c r="AT56" s="30">
        <v>25093.1</v>
      </c>
      <c r="AU56" s="30">
        <v>11559.2</v>
      </c>
      <c r="AV56" s="30">
        <v>25093.1</v>
      </c>
      <c r="AW56" s="30">
        <v>25093.1</v>
      </c>
      <c r="AX56" s="30">
        <v>11559.2</v>
      </c>
      <c r="AY56" s="30">
        <v>25093.1</v>
      </c>
      <c r="AZ56" s="30">
        <v>25093.1</v>
      </c>
      <c r="BA56" s="31" t="s">
        <v>62</v>
      </c>
      <c r="BB56" s="19"/>
    </row>
    <row r="57" spans="1:54" ht="78.75" customHeight="1">
      <c r="A57" s="25" t="s">
        <v>208</v>
      </c>
      <c r="B57" s="26" t="s">
        <v>209</v>
      </c>
      <c r="C57" s="27"/>
      <c r="D57" s="27"/>
      <c r="E57" s="27"/>
      <c r="F57" s="27"/>
      <c r="G57" s="27"/>
      <c r="H57" s="27"/>
      <c r="I57" s="27"/>
      <c r="J57" s="27"/>
      <c r="K57" s="27"/>
      <c r="L57" s="27"/>
      <c r="M57" s="27"/>
      <c r="N57" s="27"/>
      <c r="O57" s="27"/>
      <c r="P57" s="27"/>
      <c r="Q57" s="27"/>
      <c r="R57" s="27"/>
      <c r="S57" s="27"/>
      <c r="T57" s="27"/>
      <c r="U57" s="27"/>
      <c r="V57" s="27"/>
      <c r="W57" s="27"/>
      <c r="X57" s="27"/>
      <c r="Y57" s="27"/>
      <c r="Z57" s="27" t="s">
        <v>210</v>
      </c>
      <c r="AA57" s="27" t="s">
        <v>211</v>
      </c>
      <c r="AB57" s="27" t="s">
        <v>212</v>
      </c>
      <c r="AC57" s="28"/>
      <c r="AD57" s="28"/>
      <c r="AE57" s="28"/>
      <c r="AF57" s="26" t="s">
        <v>59</v>
      </c>
      <c r="AG57" s="29" t="s">
        <v>93</v>
      </c>
      <c r="AH57" s="29" t="s">
        <v>140</v>
      </c>
      <c r="AI57" s="30">
        <v>33695.7</v>
      </c>
      <c r="AJ57" s="30">
        <v>0</v>
      </c>
      <c r="AK57" s="30">
        <v>0</v>
      </c>
      <c r="AL57" s="30">
        <v>0</v>
      </c>
      <c r="AM57" s="30">
        <v>0</v>
      </c>
      <c r="AN57" s="30">
        <v>0</v>
      </c>
      <c r="AO57" s="30">
        <v>33695.7</v>
      </c>
      <c r="AP57" s="30">
        <v>0</v>
      </c>
      <c r="AQ57" s="30">
        <v>0</v>
      </c>
      <c r="AR57" s="30">
        <v>0</v>
      </c>
      <c r="AS57" s="30">
        <v>0</v>
      </c>
      <c r="AT57" s="30">
        <v>0</v>
      </c>
      <c r="AU57" s="30">
        <v>0</v>
      </c>
      <c r="AV57" s="30">
        <v>0</v>
      </c>
      <c r="AW57" s="30">
        <v>0</v>
      </c>
      <c r="AX57" s="30">
        <v>0</v>
      </c>
      <c r="AY57" s="30">
        <v>0</v>
      </c>
      <c r="AZ57" s="30">
        <v>0</v>
      </c>
      <c r="BA57" s="31" t="s">
        <v>59</v>
      </c>
      <c r="BB57" s="19"/>
    </row>
    <row r="58" spans="1:54" ht="101.25" customHeight="1">
      <c r="A58" s="25" t="s">
        <v>213</v>
      </c>
      <c r="B58" s="26" t="s">
        <v>214</v>
      </c>
      <c r="C58" s="27"/>
      <c r="D58" s="27"/>
      <c r="E58" s="27"/>
      <c r="F58" s="27"/>
      <c r="G58" s="27"/>
      <c r="H58" s="27"/>
      <c r="I58" s="27"/>
      <c r="J58" s="27"/>
      <c r="K58" s="27"/>
      <c r="L58" s="27"/>
      <c r="M58" s="27"/>
      <c r="N58" s="27"/>
      <c r="O58" s="27"/>
      <c r="P58" s="27"/>
      <c r="Q58" s="27"/>
      <c r="R58" s="27"/>
      <c r="S58" s="27"/>
      <c r="T58" s="27"/>
      <c r="U58" s="27"/>
      <c r="V58" s="27"/>
      <c r="W58" s="27"/>
      <c r="X58" s="27"/>
      <c r="Y58" s="27"/>
      <c r="Z58" s="27" t="s">
        <v>215</v>
      </c>
      <c r="AA58" s="27" t="s">
        <v>66</v>
      </c>
      <c r="AB58" s="27" t="s">
        <v>189</v>
      </c>
      <c r="AC58" s="28"/>
      <c r="AD58" s="28"/>
      <c r="AE58" s="28"/>
      <c r="AF58" s="26" t="s">
        <v>59</v>
      </c>
      <c r="AG58" s="29" t="s">
        <v>178</v>
      </c>
      <c r="AH58" s="29" t="s">
        <v>60</v>
      </c>
      <c r="AI58" s="30">
        <v>1193562</v>
      </c>
      <c r="AJ58" s="30">
        <v>864792</v>
      </c>
      <c r="AK58" s="30">
        <v>1147377</v>
      </c>
      <c r="AL58" s="30">
        <v>1147377</v>
      </c>
      <c r="AM58" s="30">
        <v>1147377</v>
      </c>
      <c r="AN58" s="30">
        <v>1147377</v>
      </c>
      <c r="AO58" s="30">
        <v>1193562</v>
      </c>
      <c r="AP58" s="30">
        <v>864792</v>
      </c>
      <c r="AQ58" s="30">
        <v>1147377</v>
      </c>
      <c r="AR58" s="30">
        <v>1147377</v>
      </c>
      <c r="AS58" s="30">
        <v>1147377</v>
      </c>
      <c r="AT58" s="30">
        <v>1147377</v>
      </c>
      <c r="AU58" s="30">
        <v>864792</v>
      </c>
      <c r="AV58" s="30">
        <v>1147377</v>
      </c>
      <c r="AW58" s="30">
        <v>1147377</v>
      </c>
      <c r="AX58" s="30">
        <v>864792</v>
      </c>
      <c r="AY58" s="30">
        <v>1147377</v>
      </c>
      <c r="AZ58" s="30">
        <v>1147377</v>
      </c>
      <c r="BA58" s="31" t="s">
        <v>62</v>
      </c>
      <c r="BB58" s="19"/>
    </row>
    <row r="59" spans="1:54" ht="31.5" customHeight="1" hidden="1">
      <c r="A59" s="20" t="s">
        <v>216</v>
      </c>
      <c r="B59" s="21" t="s">
        <v>217</v>
      </c>
      <c r="C59" s="22" t="s">
        <v>51</v>
      </c>
      <c r="D59" s="22" t="s">
        <v>51</v>
      </c>
      <c r="E59" s="22" t="s">
        <v>51</v>
      </c>
      <c r="F59" s="22" t="s">
        <v>51</v>
      </c>
      <c r="G59" s="22" t="s">
        <v>51</v>
      </c>
      <c r="H59" s="22" t="s">
        <v>51</v>
      </c>
      <c r="I59" s="22" t="s">
        <v>51</v>
      </c>
      <c r="J59" s="22" t="s">
        <v>51</v>
      </c>
      <c r="K59" s="22" t="s">
        <v>51</v>
      </c>
      <c r="L59" s="22" t="s">
        <v>51</v>
      </c>
      <c r="M59" s="22" t="s">
        <v>51</v>
      </c>
      <c r="N59" s="22" t="s">
        <v>51</v>
      </c>
      <c r="O59" s="22" t="s">
        <v>51</v>
      </c>
      <c r="P59" s="22" t="s">
        <v>51</v>
      </c>
      <c r="Q59" s="22" t="s">
        <v>51</v>
      </c>
      <c r="R59" s="22" t="s">
        <v>51</v>
      </c>
      <c r="S59" s="22" t="s">
        <v>51</v>
      </c>
      <c r="T59" s="22" t="s">
        <v>51</v>
      </c>
      <c r="U59" s="22" t="s">
        <v>51</v>
      </c>
      <c r="V59" s="22" t="s">
        <v>51</v>
      </c>
      <c r="W59" s="22" t="s">
        <v>51</v>
      </c>
      <c r="X59" s="22" t="s">
        <v>51</v>
      </c>
      <c r="Y59" s="22" t="s">
        <v>51</v>
      </c>
      <c r="Z59" s="22" t="s">
        <v>51</v>
      </c>
      <c r="AA59" s="22" t="s">
        <v>51</v>
      </c>
      <c r="AB59" s="22" t="s">
        <v>51</v>
      </c>
      <c r="AC59" s="23"/>
      <c r="AD59" s="23"/>
      <c r="AE59" s="23"/>
      <c r="AF59" s="23" t="s">
        <v>51</v>
      </c>
      <c r="AG59" s="22" t="s">
        <v>51</v>
      </c>
      <c r="AH59" s="22" t="s">
        <v>51</v>
      </c>
      <c r="AI59" s="24">
        <f>AI60</f>
        <v>0</v>
      </c>
      <c r="AJ59" s="24">
        <f aca="true" t="shared" si="8" ref="AJ59:AZ59">AJ60</f>
        <v>0</v>
      </c>
      <c r="AK59" s="24">
        <f t="shared" si="8"/>
        <v>0</v>
      </c>
      <c r="AL59" s="24">
        <f t="shared" si="8"/>
        <v>0</v>
      </c>
      <c r="AM59" s="24">
        <f t="shared" si="8"/>
        <v>0</v>
      </c>
      <c r="AN59" s="24">
        <f t="shared" si="8"/>
        <v>0</v>
      </c>
      <c r="AO59" s="24">
        <f t="shared" si="8"/>
        <v>0</v>
      </c>
      <c r="AP59" s="24">
        <f t="shared" si="8"/>
        <v>0</v>
      </c>
      <c r="AQ59" s="24">
        <f t="shared" si="8"/>
        <v>0</v>
      </c>
      <c r="AR59" s="24">
        <f t="shared" si="8"/>
        <v>0</v>
      </c>
      <c r="AS59" s="24">
        <f t="shared" si="8"/>
        <v>0</v>
      </c>
      <c r="AT59" s="24">
        <f t="shared" si="8"/>
        <v>0</v>
      </c>
      <c r="AU59" s="24">
        <f t="shared" si="8"/>
        <v>0</v>
      </c>
      <c r="AV59" s="24">
        <f t="shared" si="8"/>
        <v>0</v>
      </c>
      <c r="AW59" s="24">
        <f t="shared" si="8"/>
        <v>0</v>
      </c>
      <c r="AX59" s="24">
        <f t="shared" si="8"/>
        <v>0</v>
      </c>
      <c r="AY59" s="24">
        <f t="shared" si="8"/>
        <v>0</v>
      </c>
      <c r="AZ59" s="24">
        <f t="shared" si="8"/>
        <v>0</v>
      </c>
      <c r="BA59" s="24"/>
      <c r="BB59" s="19"/>
    </row>
    <row r="60" spans="1:54" ht="123.75" customHeight="1" hidden="1">
      <c r="A60" s="25" t="s">
        <v>218</v>
      </c>
      <c r="B60" s="26" t="s">
        <v>219</v>
      </c>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8"/>
      <c r="AD60" s="28"/>
      <c r="AE60" s="28"/>
      <c r="AF60" s="26" t="s">
        <v>59</v>
      </c>
      <c r="AG60" s="29" t="s">
        <v>60</v>
      </c>
      <c r="AH60" s="29" t="s">
        <v>93</v>
      </c>
      <c r="AI60" s="30"/>
      <c r="AJ60" s="30"/>
      <c r="AK60" s="30"/>
      <c r="AL60" s="30"/>
      <c r="AM60" s="30"/>
      <c r="AN60" s="30"/>
      <c r="AO60" s="30"/>
      <c r="AP60" s="30"/>
      <c r="AQ60" s="30"/>
      <c r="AR60" s="30"/>
      <c r="AS60" s="30"/>
      <c r="AT60" s="30"/>
      <c r="AU60" s="30"/>
      <c r="AV60" s="30"/>
      <c r="AW60" s="30"/>
      <c r="AX60" s="30"/>
      <c r="AY60" s="30"/>
      <c r="AZ60" s="30"/>
      <c r="BA60" s="31" t="s">
        <v>62</v>
      </c>
      <c r="BB60" s="19"/>
    </row>
    <row r="61" spans="1:54" ht="23.25" customHeight="1">
      <c r="A61" s="20" t="s">
        <v>220</v>
      </c>
      <c r="B61" s="33" t="s">
        <v>221</v>
      </c>
      <c r="C61" s="33" t="s">
        <v>51</v>
      </c>
      <c r="D61" s="33" t="s">
        <v>51</v>
      </c>
      <c r="E61" s="33" t="s">
        <v>51</v>
      </c>
      <c r="F61" s="33" t="s">
        <v>51</v>
      </c>
      <c r="G61" s="33" t="s">
        <v>51</v>
      </c>
      <c r="H61" s="33" t="s">
        <v>51</v>
      </c>
      <c r="I61" s="33" t="s">
        <v>51</v>
      </c>
      <c r="J61" s="33" t="s">
        <v>51</v>
      </c>
      <c r="K61" s="33" t="s">
        <v>51</v>
      </c>
      <c r="L61" s="33" t="s">
        <v>51</v>
      </c>
      <c r="M61" s="33" t="s">
        <v>51</v>
      </c>
      <c r="N61" s="33" t="s">
        <v>51</v>
      </c>
      <c r="O61" s="33" t="s">
        <v>51</v>
      </c>
      <c r="P61" s="33" t="s">
        <v>51</v>
      </c>
      <c r="Q61" s="33" t="s">
        <v>51</v>
      </c>
      <c r="R61" s="33" t="s">
        <v>51</v>
      </c>
      <c r="S61" s="33" t="s">
        <v>51</v>
      </c>
      <c r="T61" s="33" t="s">
        <v>51</v>
      </c>
      <c r="U61" s="33" t="s">
        <v>51</v>
      </c>
      <c r="V61" s="33" t="s">
        <v>51</v>
      </c>
      <c r="W61" s="33" t="s">
        <v>51</v>
      </c>
      <c r="X61" s="33" t="s">
        <v>51</v>
      </c>
      <c r="Y61" s="33" t="s">
        <v>51</v>
      </c>
      <c r="Z61" s="33" t="s">
        <v>51</v>
      </c>
      <c r="AA61" s="33" t="s">
        <v>51</v>
      </c>
      <c r="AB61" s="33" t="s">
        <v>51</v>
      </c>
      <c r="AC61" s="34"/>
      <c r="AD61" s="34"/>
      <c r="AE61" s="34"/>
      <c r="AF61" s="34" t="s">
        <v>51</v>
      </c>
      <c r="AG61" s="33" t="s">
        <v>51</v>
      </c>
      <c r="AH61" s="33" t="s">
        <v>51</v>
      </c>
      <c r="AI61" s="35">
        <f>AI21+AI36+AI45</f>
        <v>182406512.9</v>
      </c>
      <c r="AJ61" s="35">
        <f aca="true" t="shared" si="9" ref="AJ61:AZ61">AJ21+AJ36+AJ45</f>
        <v>180415621.5</v>
      </c>
      <c r="AK61" s="35">
        <f t="shared" si="9"/>
        <v>189979571.47</v>
      </c>
      <c r="AL61" s="35">
        <f t="shared" si="9"/>
        <v>174890441.7</v>
      </c>
      <c r="AM61" s="35">
        <f t="shared" si="9"/>
        <v>174401441.7</v>
      </c>
      <c r="AN61" s="35">
        <f t="shared" si="9"/>
        <v>174401441.7</v>
      </c>
      <c r="AO61" s="35">
        <f t="shared" si="9"/>
        <v>182400312.9</v>
      </c>
      <c r="AP61" s="35">
        <f t="shared" si="9"/>
        <v>180409423</v>
      </c>
      <c r="AQ61" s="35">
        <f t="shared" si="9"/>
        <v>189979571.47</v>
      </c>
      <c r="AR61" s="35">
        <f t="shared" si="9"/>
        <v>174890441.7</v>
      </c>
      <c r="AS61" s="35">
        <f t="shared" si="9"/>
        <v>174401441.7</v>
      </c>
      <c r="AT61" s="35">
        <f t="shared" si="9"/>
        <v>174401441.7</v>
      </c>
      <c r="AU61" s="35">
        <f t="shared" si="9"/>
        <v>180274638.60000002</v>
      </c>
      <c r="AV61" s="35">
        <f t="shared" si="9"/>
        <v>189979571.47</v>
      </c>
      <c r="AW61" s="35">
        <f t="shared" si="9"/>
        <v>174890441.7</v>
      </c>
      <c r="AX61" s="35">
        <f t="shared" si="9"/>
        <v>180409413</v>
      </c>
      <c r="AY61" s="35">
        <f t="shared" si="9"/>
        <v>188939027.5</v>
      </c>
      <c r="AZ61" s="35">
        <f t="shared" si="9"/>
        <v>174890441.7</v>
      </c>
      <c r="BA61" s="35"/>
      <c r="BB61" s="19"/>
    </row>
    <row r="62" spans="1:54" ht="12.75" customHeight="1">
      <c r="A62" s="36"/>
      <c r="B62" s="37"/>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7"/>
      <c r="AH62" s="37"/>
      <c r="AI62" s="37"/>
      <c r="AJ62" s="37"/>
      <c r="AK62" s="37"/>
      <c r="AL62" s="37"/>
      <c r="AM62" s="37"/>
      <c r="AN62" s="37"/>
      <c r="AO62" s="37"/>
      <c r="AP62" s="37"/>
      <c r="AQ62" s="37"/>
      <c r="AR62" s="37"/>
      <c r="AS62" s="37"/>
      <c r="AT62" s="37"/>
      <c r="AU62" s="37"/>
      <c r="AV62" s="37"/>
      <c r="AW62" s="37"/>
      <c r="AX62" s="37"/>
      <c r="AY62" s="37"/>
      <c r="AZ62" s="37"/>
      <c r="BA62" s="37"/>
      <c r="BB62" s="2"/>
    </row>
    <row r="63" spans="1:54" ht="15" customHeight="1">
      <c r="A63" s="71"/>
      <c r="B63" s="72"/>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2"/>
    </row>
  </sheetData>
  <sheetProtection/>
  <mergeCells count="95">
    <mergeCell ref="BA27:BA28"/>
    <mergeCell ref="A63:BA63"/>
    <mergeCell ref="AS14:AS18"/>
    <mergeCell ref="AT14:AT18"/>
    <mergeCell ref="AG19:AH19"/>
    <mergeCell ref="A27:A28"/>
    <mergeCell ref="B27:B28"/>
    <mergeCell ref="AF27:AF28"/>
    <mergeCell ref="AG27:AG28"/>
    <mergeCell ref="AH27:AH28"/>
    <mergeCell ref="AO14:AO18"/>
    <mergeCell ref="AP14:AP18"/>
    <mergeCell ref="AA13:AA18"/>
    <mergeCell ref="AB13:AB18"/>
    <mergeCell ref="AC13:AC18"/>
    <mergeCell ref="AD13:AD18"/>
    <mergeCell ref="AE13:AE18"/>
    <mergeCell ref="AH13:AH18"/>
    <mergeCell ref="AI14:AI18"/>
    <mergeCell ref="AI12:AJ13"/>
    <mergeCell ref="AX12:AX18"/>
    <mergeCell ref="AY12:AY18"/>
    <mergeCell ref="AZ12:AZ18"/>
    <mergeCell ref="C13:C18"/>
    <mergeCell ref="D13:D18"/>
    <mergeCell ref="E13:E18"/>
    <mergeCell ref="F13:F18"/>
    <mergeCell ref="G13:G18"/>
    <mergeCell ref="H13:H18"/>
    <mergeCell ref="I13:I18"/>
    <mergeCell ref="J13:J18"/>
    <mergeCell ref="K13:K18"/>
    <mergeCell ref="L13:L18"/>
    <mergeCell ref="M13:M18"/>
    <mergeCell ref="N13:N18"/>
    <mergeCell ref="O13:O18"/>
    <mergeCell ref="AX9:AZ11"/>
    <mergeCell ref="BA9:BA18"/>
    <mergeCell ref="C11:V11"/>
    <mergeCell ref="W11:AB11"/>
    <mergeCell ref="AC11:AE11"/>
    <mergeCell ref="C12:F12"/>
    <mergeCell ref="G12:J12"/>
    <mergeCell ref="K12:N12"/>
    <mergeCell ref="O12:R12"/>
    <mergeCell ref="S12:V12"/>
    <mergeCell ref="AK12:AK18"/>
    <mergeCell ref="AL12:AL18"/>
    <mergeCell ref="AF9:AF18"/>
    <mergeCell ref="AG9:AH12"/>
    <mergeCell ref="AI9:AN11"/>
    <mergeCell ref="AG13:AG18"/>
    <mergeCell ref="AJ14:AJ18"/>
    <mergeCell ref="AM14:AM18"/>
    <mergeCell ref="AN14:AN18"/>
    <mergeCell ref="AO9:AT11"/>
    <mergeCell ref="AU9:AW11"/>
    <mergeCell ref="AM12:AN13"/>
    <mergeCell ref="AO12:AP13"/>
    <mergeCell ref="AQ12:AQ18"/>
    <mergeCell ref="AR12:AR18"/>
    <mergeCell ref="AS12:AT13"/>
    <mergeCell ref="AU12:AU18"/>
    <mergeCell ref="AV12:AV18"/>
    <mergeCell ref="AW12:AW18"/>
    <mergeCell ref="C8:S8"/>
    <mergeCell ref="W8:Z8"/>
    <mergeCell ref="A9:A18"/>
    <mergeCell ref="B9:B18"/>
    <mergeCell ref="C9:AE10"/>
    <mergeCell ref="P13:P18"/>
    <mergeCell ref="Q13:Q18"/>
    <mergeCell ref="R13:R18"/>
    <mergeCell ref="Z12:AB12"/>
    <mergeCell ref="AC12:AE12"/>
    <mergeCell ref="W6:Z6"/>
    <mergeCell ref="C7:S7"/>
    <mergeCell ref="W7:Z7"/>
    <mergeCell ref="S13:S18"/>
    <mergeCell ref="T13:T18"/>
    <mergeCell ref="U13:U18"/>
    <mergeCell ref="V13:V18"/>
    <mergeCell ref="W13:W18"/>
    <mergeCell ref="X13:X18"/>
    <mergeCell ref="W12:Y12"/>
    <mergeCell ref="A1:AM1"/>
    <mergeCell ref="A2:AM2"/>
    <mergeCell ref="C3:S3"/>
    <mergeCell ref="W3:Z3"/>
    <mergeCell ref="A4:AM4"/>
    <mergeCell ref="Y13:Y18"/>
    <mergeCell ref="Z13:Z18"/>
    <mergeCell ref="C5:S5"/>
    <mergeCell ref="W5:Z5"/>
    <mergeCell ref="C6:S6"/>
  </mergeCells>
  <printOptions/>
  <pageMargins left="0.39375" right="0.1965278" top="0.3152778" bottom="0.2361111" header="0.1576389" footer="0.1576389"/>
  <pageSetup blackAndWhite="1" fitToHeight="0" fitToWidth="1" horizontalDpi="600" verticalDpi="600" orientation="landscape" paperSize="9"/>
  <headerFooter>
    <oddHeader>&amp;C &amp;P</oddHeader>
    <evenHeader>&amp;C &amp;P</even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kirikova\user</dc:creator>
  <cp:keywords/>
  <dc:description/>
  <cp:lastModifiedBy>user</cp:lastModifiedBy>
  <dcterms:created xsi:type="dcterms:W3CDTF">2017-06-08T08:15:21Z</dcterms:created>
  <dcterms:modified xsi:type="dcterms:W3CDTF">2017-10-02T14:03:18Z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ame">
    <vt:lpwstr>C:\Users\user\AppData\Local\Кейсистемс\Бюджет-КС\ReportManager\Реестр расходных обязательств (Приказ МФ РФ №103н) 2017_12.xlsx</vt:lpwstr>
  </property>
  <property fmtid="{D5CDD505-2E9C-101B-9397-08002B2CF9AE}" pid="3" name="Report Name">
    <vt:lpwstr>C__Users_user_AppData_Local_Кейсистемс_Бюджет-КС_ReportManager_Реестр расходных обязательств (Приказ МФ РФ №103н) 2017_12.xlsx</vt:lpwstr>
  </property>
</Properties>
</file>